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 codeName="{74837BA0-65D6-932C-5D65-3B800EBDC722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g Did\Desktop\"/>
    </mc:Choice>
  </mc:AlternateContent>
  <xr:revisionPtr revIDLastSave="0" documentId="8_{5C6743F2-FDAF-405D-8A4A-484D7049C92F}" xr6:coauthVersionLast="41" xr6:coauthVersionMax="41" xr10:uidLastSave="{00000000-0000-0000-0000-000000000000}"/>
  <workbookProtection workbookAlgorithmName="SHA-512" workbookHashValue="Oq7fM5C6Mi37gz0AUS7Jebm4rdFh2RqcUFQAFilCbB9/8ikyH3RWKBL89xCyT05br453XzGk99AXbqgLm3WlSA==" workbookSaltValue="7qAcXgFAbYQrvukFjjoitg==" workbookSpinCount="100000" lockStructure="1"/>
  <bookViews>
    <workbookView xWindow="-113" yWindow="-113" windowWidth="24267" windowHeight="13311" tabRatio="834" xr2:uid="{00000000-000D-0000-FFFF-FFFF00000000}"/>
  </bookViews>
  <sheets>
    <sheet name="Instructions" sheetId="35" r:id="rId1"/>
    <sheet name="March 2019 SOP" sheetId="19" r:id="rId2"/>
    <sheet name="WEEK1" sheetId="2" r:id="rId3"/>
    <sheet name="WEEK2" sheetId="3" r:id="rId4"/>
    <sheet name="WEEK3" sheetId="23" r:id="rId5"/>
    <sheet name="WEEK4" sheetId="24" r:id="rId6"/>
    <sheet name="WEEK5" sheetId="25" r:id="rId7"/>
    <sheet name="WEEK6" sheetId="26" r:id="rId8"/>
    <sheet name="WEEK7" sheetId="27" r:id="rId9"/>
    <sheet name="WEEK8" sheetId="28" r:id="rId10"/>
    <sheet name="WEEK9" sheetId="29" r:id="rId11"/>
    <sheet name="WEEK10" sheetId="30" r:id="rId12"/>
    <sheet name="WEEK11" sheetId="31" r:id="rId13"/>
    <sheet name="WEEK12" sheetId="32" r:id="rId14"/>
    <sheet name="WEEK13" sheetId="33" r:id="rId15"/>
    <sheet name="WEEK14" sheetId="34" r:id="rId16"/>
    <sheet name="BALANCE SHEET" sheetId="22" r:id="rId17"/>
  </sheets>
  <functionGroups builtInGroupCount="19"/>
  <definedNames>
    <definedName name="_xlnm._FilterDatabase" localSheetId="11" hidden="1">WEEK10!$M$1:$M$331</definedName>
    <definedName name="_xlnm._FilterDatabase" localSheetId="12" hidden="1">WEEK11!$M$1:$M$331</definedName>
    <definedName name="_xlnm._FilterDatabase" localSheetId="13" hidden="1">WEEK12!$M$1:$M$331</definedName>
    <definedName name="_xlnm._FilterDatabase" localSheetId="14" hidden="1">WEEK13!$M$1:$M$331</definedName>
    <definedName name="_xlnm._FilterDatabase" localSheetId="15" hidden="1">WEEK14!$M$1:$M$331</definedName>
    <definedName name="_xlnm._FilterDatabase" localSheetId="3" hidden="1">WEEK2!$M$1:$M$331</definedName>
    <definedName name="_xlnm._FilterDatabase" localSheetId="4" hidden="1">WEEK3!$M$1:$M$331</definedName>
    <definedName name="_xlnm._FilterDatabase" localSheetId="5" hidden="1">WEEK4!$M$1:$M$331</definedName>
    <definedName name="_xlnm._FilterDatabase" localSheetId="6" hidden="1">WEEK5!$M$1:$M$331</definedName>
    <definedName name="_xlnm._FilterDatabase" localSheetId="7" hidden="1">WEEK6!$M$1:$M$331</definedName>
    <definedName name="_xlnm._FilterDatabase" localSheetId="8" hidden="1">WEEK7!$M$1:$M$331</definedName>
    <definedName name="_xlnm._FilterDatabase" localSheetId="9" hidden="1">WEEK8!$M$1:$M$331</definedName>
    <definedName name="_xlnm._FilterDatabase" localSheetId="10" hidden="1">WEEK9!$M$1:$M$331</definedName>
    <definedName name="A" localSheetId="16">'BALANCE SHEET'!$1:$1</definedName>
    <definedName name="A">#REF!</definedName>
    <definedName name="A1D1" localSheetId="16">'BALANCE SHEET'!$1:$1</definedName>
    <definedName name="A1D1">#REF!</definedName>
    <definedName name="Colors">WEEK1!$A$184:$A$189</definedName>
    <definedName name="colors2">WEEK1!$A$190:$A$196</definedName>
    <definedName name="Colorsfill">WEEK1!$A$190:$A$195</definedName>
    <definedName name="list">WEEK1!$B$191:$B$194</definedName>
    <definedName name="list2">WEEK1!$D$191:$D$194</definedName>
    <definedName name="_xlnm.Print_Titles" localSheetId="2">WEEK1!$1:$5</definedName>
    <definedName name="_xlnm.Print_Titles" localSheetId="11">WEEK10!$1:$5</definedName>
    <definedName name="_xlnm.Print_Titles" localSheetId="12">WEEK11!$1:$5</definedName>
    <definedName name="_xlnm.Print_Titles" localSheetId="13">WEEK12!$1:$5</definedName>
    <definedName name="_xlnm.Print_Titles" localSheetId="14">WEEK13!$1:$5</definedName>
    <definedName name="_xlnm.Print_Titles" localSheetId="15">WEEK14!$1:$5</definedName>
    <definedName name="_xlnm.Print_Titles" localSheetId="3">WEEK2!$1:$5</definedName>
    <definedName name="_xlnm.Print_Titles" localSheetId="4">WEEK3!$1:$5</definedName>
    <definedName name="_xlnm.Print_Titles" localSheetId="5">WEEK4!$1:$5</definedName>
    <definedName name="_xlnm.Print_Titles" localSheetId="6">WEEK5!$1:$5</definedName>
    <definedName name="_xlnm.Print_Titles" localSheetId="7">WEEK6!$1:$5</definedName>
    <definedName name="_xlnm.Print_Titles" localSheetId="8">WEEK7!$1:$5</definedName>
    <definedName name="_xlnm.Print_Titles" localSheetId="9">WEEK8!$1:$5</definedName>
    <definedName name="_xlnm.Print_Titles" localSheetId="10">WEEK9!$1:$5</definedName>
    <definedName name="Quarters">WEEK1!$A$184:$A$188</definedName>
    <definedName name="Years">WEEK1!$A$199:$A$204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0" i="32" l="1"/>
  <c r="A70" i="33" s="1"/>
  <c r="A70" i="34" s="1"/>
  <c r="A147" i="29"/>
  <c r="A147" i="30" s="1"/>
  <c r="A147" i="31" s="1"/>
  <c r="A147" i="32" s="1"/>
  <c r="A147" i="33" s="1"/>
  <c r="A147" i="34" s="1"/>
  <c r="A98" i="28"/>
  <c r="A98" i="29" s="1"/>
  <c r="A98" i="30" s="1"/>
  <c r="A98" i="31" s="1"/>
  <c r="A98" i="32" s="1"/>
  <c r="A98" i="33" s="1"/>
  <c r="A98" i="34" s="1"/>
  <c r="B135" i="25"/>
  <c r="B135" i="26" s="1"/>
  <c r="B135" i="27" s="1"/>
  <c r="B135" i="28" s="1"/>
  <c r="B135" i="29" s="1"/>
  <c r="B135" i="30" s="1"/>
  <c r="B135" i="31" s="1"/>
  <c r="B135" i="32" s="1"/>
  <c r="B135" i="33" s="1"/>
  <c r="B135" i="34" s="1"/>
  <c r="B134" i="25"/>
  <c r="B134" i="26" s="1"/>
  <c r="B134" i="27" s="1"/>
  <c r="B134" i="28" s="1"/>
  <c r="B134" i="29" s="1"/>
  <c r="B134" i="30" s="1"/>
  <c r="B134" i="31" s="1"/>
  <c r="B134" i="32" s="1"/>
  <c r="B134" i="33" s="1"/>
  <c r="B134" i="34" s="1"/>
  <c r="B79" i="25"/>
  <c r="B79" i="26" s="1"/>
  <c r="B79" i="27" s="1"/>
  <c r="B79" i="28" s="1"/>
  <c r="B79" i="29" s="1"/>
  <c r="B79" i="30" s="1"/>
  <c r="B79" i="31" s="1"/>
  <c r="B79" i="32" s="1"/>
  <c r="B79" i="33" s="1"/>
  <c r="B79" i="34" s="1"/>
  <c r="B78" i="25"/>
  <c r="B78" i="26" s="1"/>
  <c r="B78" i="27" s="1"/>
  <c r="B78" i="28" s="1"/>
  <c r="B78" i="29" s="1"/>
  <c r="B78" i="30" s="1"/>
  <c r="B78" i="31" s="1"/>
  <c r="B78" i="32" s="1"/>
  <c r="B78" i="33" s="1"/>
  <c r="B78" i="34" s="1"/>
  <c r="B149" i="23"/>
  <c r="B149" i="24" s="1"/>
  <c r="B149" i="25" s="1"/>
  <c r="B149" i="26" s="1"/>
  <c r="B149" i="27" s="1"/>
  <c r="B149" i="28" s="1"/>
  <c r="B149" i="29" s="1"/>
  <c r="B149" i="30" s="1"/>
  <c r="B149" i="31" s="1"/>
  <c r="B149" i="32" s="1"/>
  <c r="B149" i="33" s="1"/>
  <c r="B149" i="34" s="1"/>
  <c r="B148" i="23"/>
  <c r="B148" i="24" s="1"/>
  <c r="B148" i="25" s="1"/>
  <c r="B148" i="26" s="1"/>
  <c r="B148" i="27" s="1"/>
  <c r="B148" i="28" s="1"/>
  <c r="B148" i="29" s="1"/>
  <c r="B148" i="30" s="1"/>
  <c r="B148" i="31" s="1"/>
  <c r="B148" i="32" s="1"/>
  <c r="B148" i="33" s="1"/>
  <c r="B148" i="34" s="1"/>
  <c r="B135" i="23"/>
  <c r="B135" i="24" s="1"/>
  <c r="B134" i="23"/>
  <c r="B134" i="24" s="1"/>
  <c r="B93" i="23"/>
  <c r="B93" i="24" s="1"/>
  <c r="B93" i="25" s="1"/>
  <c r="B93" i="26" s="1"/>
  <c r="B93" i="27" s="1"/>
  <c r="B93" i="28" s="1"/>
  <c r="B93" i="29" s="1"/>
  <c r="B93" i="30" s="1"/>
  <c r="B93" i="31" s="1"/>
  <c r="B93" i="32" s="1"/>
  <c r="B93" i="33" s="1"/>
  <c r="B93" i="34" s="1"/>
  <c r="B92" i="23"/>
  <c r="B92" i="24" s="1"/>
  <c r="B92" i="25" s="1"/>
  <c r="B92" i="26" s="1"/>
  <c r="B92" i="27" s="1"/>
  <c r="B92" i="28" s="1"/>
  <c r="B92" i="29" s="1"/>
  <c r="B92" i="30" s="1"/>
  <c r="B92" i="31" s="1"/>
  <c r="B92" i="32" s="1"/>
  <c r="B92" i="33" s="1"/>
  <c r="B92" i="34" s="1"/>
  <c r="B79" i="23"/>
  <c r="B79" i="24" s="1"/>
  <c r="B78" i="23"/>
  <c r="B78" i="24" s="1"/>
  <c r="B51" i="23"/>
  <c r="B51" i="24" s="1"/>
  <c r="B51" i="25" s="1"/>
  <c r="B51" i="26" s="1"/>
  <c r="B51" i="27" s="1"/>
  <c r="B51" i="28" s="1"/>
  <c r="B51" i="29" s="1"/>
  <c r="B51" i="30" s="1"/>
  <c r="B51" i="31" s="1"/>
  <c r="B51" i="32" s="1"/>
  <c r="B51" i="33" s="1"/>
  <c r="B51" i="34" s="1"/>
  <c r="B50" i="23"/>
  <c r="B50" i="24" s="1"/>
  <c r="B50" i="25" s="1"/>
  <c r="B50" i="26" s="1"/>
  <c r="B50" i="27" s="1"/>
  <c r="B50" i="28" s="1"/>
  <c r="B50" i="29" s="1"/>
  <c r="B50" i="30" s="1"/>
  <c r="B50" i="31" s="1"/>
  <c r="B50" i="32" s="1"/>
  <c r="B50" i="33" s="1"/>
  <c r="B50" i="34" s="1"/>
  <c r="B23" i="23"/>
  <c r="B23" i="24" s="1"/>
  <c r="B23" i="25" s="1"/>
  <c r="B23" i="26" s="1"/>
  <c r="B23" i="27" s="1"/>
  <c r="B23" i="28" s="1"/>
  <c r="B23" i="29" s="1"/>
  <c r="B23" i="30" s="1"/>
  <c r="B23" i="31" s="1"/>
  <c r="B23" i="32" s="1"/>
  <c r="B23" i="33" s="1"/>
  <c r="B23" i="34" s="1"/>
  <c r="B22" i="23"/>
  <c r="B22" i="24" s="1"/>
  <c r="B22" i="25" s="1"/>
  <c r="B22" i="26" s="1"/>
  <c r="B22" i="27" s="1"/>
  <c r="B22" i="28" s="1"/>
  <c r="B22" i="29" s="1"/>
  <c r="B22" i="30" s="1"/>
  <c r="B22" i="31" s="1"/>
  <c r="B22" i="32" s="1"/>
  <c r="B22" i="33" s="1"/>
  <c r="B22" i="34" s="1"/>
  <c r="B9" i="23"/>
  <c r="B9" i="24" s="1"/>
  <c r="B9" i="25" s="1"/>
  <c r="B9" i="26" s="1"/>
  <c r="B9" i="27" s="1"/>
  <c r="B9" i="28" s="1"/>
  <c r="B9" i="29" s="1"/>
  <c r="B9" i="30" s="1"/>
  <c r="B9" i="31" s="1"/>
  <c r="B9" i="32" s="1"/>
  <c r="B9" i="33" s="1"/>
  <c r="B9" i="34" s="1"/>
  <c r="B8" i="23"/>
  <c r="B8" i="24" s="1"/>
  <c r="B8" i="25" s="1"/>
  <c r="B8" i="26" s="1"/>
  <c r="B8" i="27" s="1"/>
  <c r="B8" i="28" s="1"/>
  <c r="B8" i="29" s="1"/>
  <c r="B8" i="30" s="1"/>
  <c r="B8" i="31" s="1"/>
  <c r="B8" i="32" s="1"/>
  <c r="B8" i="33" s="1"/>
  <c r="B8" i="34" s="1"/>
  <c r="A175" i="3"/>
  <c r="A175" i="23" s="1"/>
  <c r="A175" i="24" s="1"/>
  <c r="A175" i="25" s="1"/>
  <c r="A175" i="26" s="1"/>
  <c r="A175" i="27" s="1"/>
  <c r="A175" i="28" s="1"/>
  <c r="A175" i="29" s="1"/>
  <c r="A175" i="30" s="1"/>
  <c r="A175" i="31" s="1"/>
  <c r="A175" i="32" s="1"/>
  <c r="A175" i="33" s="1"/>
  <c r="A175" i="34" s="1"/>
  <c r="B175" i="3"/>
  <c r="B175" i="23" s="1"/>
  <c r="B175" i="24" s="1"/>
  <c r="B175" i="25" s="1"/>
  <c r="B175" i="26" s="1"/>
  <c r="B175" i="27" s="1"/>
  <c r="B175" i="28" s="1"/>
  <c r="B175" i="29" s="1"/>
  <c r="B175" i="30" s="1"/>
  <c r="B175" i="31" s="1"/>
  <c r="B175" i="32" s="1"/>
  <c r="B175" i="33" s="1"/>
  <c r="B175" i="34" s="1"/>
  <c r="B177" i="3"/>
  <c r="B177" i="23" s="1"/>
  <c r="B177" i="24" s="1"/>
  <c r="B177" i="25" s="1"/>
  <c r="B177" i="26" s="1"/>
  <c r="B177" i="27" s="1"/>
  <c r="B177" i="28" s="1"/>
  <c r="B177" i="29" s="1"/>
  <c r="B177" i="30" s="1"/>
  <c r="B177" i="31" s="1"/>
  <c r="B177" i="32" s="1"/>
  <c r="B177" i="33" s="1"/>
  <c r="B177" i="34" s="1"/>
  <c r="B176" i="3"/>
  <c r="B176" i="23" s="1"/>
  <c r="B176" i="24" s="1"/>
  <c r="B176" i="25" s="1"/>
  <c r="B176" i="26" s="1"/>
  <c r="B176" i="27" s="1"/>
  <c r="B176" i="28" s="1"/>
  <c r="B176" i="29" s="1"/>
  <c r="B176" i="30" s="1"/>
  <c r="B176" i="31" s="1"/>
  <c r="B176" i="32" s="1"/>
  <c r="B176" i="33" s="1"/>
  <c r="B176" i="34" s="1"/>
  <c r="A168" i="3"/>
  <c r="A168" i="23" s="1"/>
  <c r="A168" i="24" s="1"/>
  <c r="A168" i="25" s="1"/>
  <c r="A168" i="26" s="1"/>
  <c r="A168" i="27" s="1"/>
  <c r="A168" i="28" s="1"/>
  <c r="A168" i="29" s="1"/>
  <c r="A168" i="30" s="1"/>
  <c r="A168" i="31" s="1"/>
  <c r="A168" i="32" s="1"/>
  <c r="A168" i="33" s="1"/>
  <c r="A168" i="34" s="1"/>
  <c r="B168" i="3"/>
  <c r="B168" i="23" s="1"/>
  <c r="B168" i="24" s="1"/>
  <c r="B168" i="25" s="1"/>
  <c r="B168" i="26" s="1"/>
  <c r="B168" i="27" s="1"/>
  <c r="B168" i="28" s="1"/>
  <c r="B168" i="29" s="1"/>
  <c r="B168" i="30" s="1"/>
  <c r="B168" i="31" s="1"/>
  <c r="B168" i="32" s="1"/>
  <c r="B168" i="33" s="1"/>
  <c r="B168" i="34" s="1"/>
  <c r="B170" i="3"/>
  <c r="B170" i="23" s="1"/>
  <c r="B170" i="24" s="1"/>
  <c r="B170" i="25" s="1"/>
  <c r="B170" i="26" s="1"/>
  <c r="B170" i="27" s="1"/>
  <c r="B170" i="28" s="1"/>
  <c r="B170" i="29" s="1"/>
  <c r="B170" i="30" s="1"/>
  <c r="B170" i="31" s="1"/>
  <c r="B170" i="32" s="1"/>
  <c r="B170" i="33" s="1"/>
  <c r="B170" i="34" s="1"/>
  <c r="B169" i="3"/>
  <c r="B169" i="23" s="1"/>
  <c r="B169" i="24" s="1"/>
  <c r="B169" i="25" s="1"/>
  <c r="B169" i="26" s="1"/>
  <c r="B169" i="27" s="1"/>
  <c r="B169" i="28" s="1"/>
  <c r="B169" i="29" s="1"/>
  <c r="B169" i="30" s="1"/>
  <c r="B169" i="31" s="1"/>
  <c r="B169" i="32" s="1"/>
  <c r="B169" i="33" s="1"/>
  <c r="B169" i="34" s="1"/>
  <c r="A161" i="3"/>
  <c r="A161" i="23" s="1"/>
  <c r="A161" i="24" s="1"/>
  <c r="A161" i="25" s="1"/>
  <c r="A161" i="26" s="1"/>
  <c r="A161" i="27" s="1"/>
  <c r="A161" i="28" s="1"/>
  <c r="A161" i="29" s="1"/>
  <c r="A161" i="30" s="1"/>
  <c r="A161" i="31" s="1"/>
  <c r="A161" i="32" s="1"/>
  <c r="A161" i="33" s="1"/>
  <c r="A161" i="34" s="1"/>
  <c r="B161" i="3"/>
  <c r="B161" i="23" s="1"/>
  <c r="B161" i="24" s="1"/>
  <c r="B161" i="25" s="1"/>
  <c r="B161" i="26" s="1"/>
  <c r="B161" i="27" s="1"/>
  <c r="B161" i="28" s="1"/>
  <c r="B161" i="29" s="1"/>
  <c r="B161" i="30" s="1"/>
  <c r="B161" i="31" s="1"/>
  <c r="B161" i="32" s="1"/>
  <c r="B161" i="33" s="1"/>
  <c r="B161" i="34" s="1"/>
  <c r="B163" i="3"/>
  <c r="B163" i="23" s="1"/>
  <c r="B163" i="24" s="1"/>
  <c r="B163" i="25" s="1"/>
  <c r="B163" i="26" s="1"/>
  <c r="B163" i="27" s="1"/>
  <c r="B163" i="28" s="1"/>
  <c r="B163" i="29" s="1"/>
  <c r="B163" i="30" s="1"/>
  <c r="B163" i="31" s="1"/>
  <c r="B163" i="32" s="1"/>
  <c r="B163" i="33" s="1"/>
  <c r="B163" i="34" s="1"/>
  <c r="B162" i="3"/>
  <c r="B162" i="23" s="1"/>
  <c r="B162" i="24" s="1"/>
  <c r="B162" i="25" s="1"/>
  <c r="B162" i="26" s="1"/>
  <c r="B162" i="27" s="1"/>
  <c r="B162" i="28" s="1"/>
  <c r="B162" i="29" s="1"/>
  <c r="B162" i="30" s="1"/>
  <c r="B162" i="31" s="1"/>
  <c r="B162" i="32" s="1"/>
  <c r="B162" i="33" s="1"/>
  <c r="B162" i="34" s="1"/>
  <c r="A154" i="3"/>
  <c r="A154" i="23" s="1"/>
  <c r="A154" i="24" s="1"/>
  <c r="A154" i="25" s="1"/>
  <c r="A154" i="26" s="1"/>
  <c r="A154" i="27" s="1"/>
  <c r="A154" i="28" s="1"/>
  <c r="A154" i="29" s="1"/>
  <c r="A154" i="30" s="1"/>
  <c r="A154" i="31" s="1"/>
  <c r="A154" i="32" s="1"/>
  <c r="A154" i="33" s="1"/>
  <c r="A154" i="34" s="1"/>
  <c r="B154" i="3"/>
  <c r="B154" i="23" s="1"/>
  <c r="B154" i="24" s="1"/>
  <c r="B154" i="25" s="1"/>
  <c r="B154" i="26" s="1"/>
  <c r="B154" i="27" s="1"/>
  <c r="B154" i="28" s="1"/>
  <c r="B154" i="29" s="1"/>
  <c r="B154" i="30" s="1"/>
  <c r="B154" i="31" s="1"/>
  <c r="B154" i="32" s="1"/>
  <c r="B154" i="33" s="1"/>
  <c r="B154" i="34" s="1"/>
  <c r="B156" i="3"/>
  <c r="B156" i="23" s="1"/>
  <c r="B156" i="24" s="1"/>
  <c r="B156" i="25" s="1"/>
  <c r="B156" i="26" s="1"/>
  <c r="B156" i="27" s="1"/>
  <c r="B156" i="28" s="1"/>
  <c r="B156" i="29" s="1"/>
  <c r="B156" i="30" s="1"/>
  <c r="B156" i="31" s="1"/>
  <c r="B156" i="32" s="1"/>
  <c r="B156" i="33" s="1"/>
  <c r="B156" i="34" s="1"/>
  <c r="B155" i="3"/>
  <c r="B155" i="23" s="1"/>
  <c r="B155" i="24" s="1"/>
  <c r="B155" i="25" s="1"/>
  <c r="B155" i="26" s="1"/>
  <c r="B155" i="27" s="1"/>
  <c r="B155" i="28" s="1"/>
  <c r="B155" i="29" s="1"/>
  <c r="B155" i="30" s="1"/>
  <c r="B155" i="31" s="1"/>
  <c r="B155" i="32" s="1"/>
  <c r="B155" i="33" s="1"/>
  <c r="B155" i="34" s="1"/>
  <c r="A147" i="3"/>
  <c r="A147" i="23" s="1"/>
  <c r="A147" i="24" s="1"/>
  <c r="A147" i="25" s="1"/>
  <c r="A147" i="26" s="1"/>
  <c r="A147" i="27" s="1"/>
  <c r="A147" i="28" s="1"/>
  <c r="B147" i="3"/>
  <c r="B147" i="23" s="1"/>
  <c r="B147" i="24" s="1"/>
  <c r="B147" i="25" s="1"/>
  <c r="B147" i="26" s="1"/>
  <c r="B147" i="27" s="1"/>
  <c r="B147" i="28" s="1"/>
  <c r="B147" i="29" s="1"/>
  <c r="B147" i="30" s="1"/>
  <c r="B147" i="31" s="1"/>
  <c r="B147" i="32" s="1"/>
  <c r="B147" i="33" s="1"/>
  <c r="B147" i="34" s="1"/>
  <c r="B149" i="3"/>
  <c r="B148" i="3"/>
  <c r="A140" i="3"/>
  <c r="A140" i="23" s="1"/>
  <c r="A140" i="24" s="1"/>
  <c r="A140" i="25" s="1"/>
  <c r="A140" i="26" s="1"/>
  <c r="A140" i="27" s="1"/>
  <c r="A140" i="28" s="1"/>
  <c r="A140" i="29" s="1"/>
  <c r="A140" i="30" s="1"/>
  <c r="A140" i="31" s="1"/>
  <c r="A140" i="32" s="1"/>
  <c r="A140" i="33" s="1"/>
  <c r="A140" i="34" s="1"/>
  <c r="B140" i="3"/>
  <c r="B140" i="23" s="1"/>
  <c r="B140" i="24" s="1"/>
  <c r="B140" i="25" s="1"/>
  <c r="B140" i="26" s="1"/>
  <c r="B140" i="27" s="1"/>
  <c r="B140" i="28" s="1"/>
  <c r="B140" i="29" s="1"/>
  <c r="B140" i="30" s="1"/>
  <c r="B140" i="31" s="1"/>
  <c r="B140" i="32" s="1"/>
  <c r="B140" i="33" s="1"/>
  <c r="B140" i="34" s="1"/>
  <c r="B142" i="3"/>
  <c r="B142" i="23" s="1"/>
  <c r="B142" i="24" s="1"/>
  <c r="B142" i="25" s="1"/>
  <c r="B142" i="26" s="1"/>
  <c r="B142" i="27" s="1"/>
  <c r="B142" i="28" s="1"/>
  <c r="B142" i="29" s="1"/>
  <c r="B142" i="30" s="1"/>
  <c r="B142" i="31" s="1"/>
  <c r="B142" i="32" s="1"/>
  <c r="B142" i="33" s="1"/>
  <c r="B142" i="34" s="1"/>
  <c r="B141" i="3"/>
  <c r="B141" i="23" s="1"/>
  <c r="B141" i="24" s="1"/>
  <c r="B141" i="25" s="1"/>
  <c r="B141" i="26" s="1"/>
  <c r="B141" i="27" s="1"/>
  <c r="B141" i="28" s="1"/>
  <c r="B141" i="29" s="1"/>
  <c r="B141" i="30" s="1"/>
  <c r="B141" i="31" s="1"/>
  <c r="B141" i="32" s="1"/>
  <c r="B141" i="33" s="1"/>
  <c r="B141" i="34" s="1"/>
  <c r="A133" i="3"/>
  <c r="A133" i="23" s="1"/>
  <c r="A133" i="24" s="1"/>
  <c r="A133" i="25" s="1"/>
  <c r="A133" i="26" s="1"/>
  <c r="A133" i="27" s="1"/>
  <c r="A133" i="28" s="1"/>
  <c r="A133" i="29" s="1"/>
  <c r="A133" i="30" s="1"/>
  <c r="A133" i="31" s="1"/>
  <c r="A133" i="32" s="1"/>
  <c r="A133" i="33" s="1"/>
  <c r="A133" i="34" s="1"/>
  <c r="B133" i="3"/>
  <c r="B133" i="23" s="1"/>
  <c r="B133" i="24" s="1"/>
  <c r="B133" i="25" s="1"/>
  <c r="B133" i="26" s="1"/>
  <c r="B133" i="27" s="1"/>
  <c r="B133" i="28" s="1"/>
  <c r="B133" i="29" s="1"/>
  <c r="B133" i="30" s="1"/>
  <c r="B133" i="31" s="1"/>
  <c r="B133" i="32" s="1"/>
  <c r="B133" i="33" s="1"/>
  <c r="B133" i="34" s="1"/>
  <c r="B135" i="3"/>
  <c r="B134" i="3"/>
  <c r="A126" i="3"/>
  <c r="A126" i="23" s="1"/>
  <c r="A126" i="24" s="1"/>
  <c r="A126" i="25" s="1"/>
  <c r="A126" i="26" s="1"/>
  <c r="A126" i="27" s="1"/>
  <c r="A126" i="28" s="1"/>
  <c r="A126" i="29" s="1"/>
  <c r="A126" i="30" s="1"/>
  <c r="A126" i="31" s="1"/>
  <c r="A126" i="32" s="1"/>
  <c r="A126" i="33" s="1"/>
  <c r="A126" i="34" s="1"/>
  <c r="B126" i="3"/>
  <c r="B126" i="23" s="1"/>
  <c r="B126" i="24" s="1"/>
  <c r="B126" i="25" s="1"/>
  <c r="B126" i="26" s="1"/>
  <c r="B126" i="27" s="1"/>
  <c r="B126" i="28" s="1"/>
  <c r="B126" i="29" s="1"/>
  <c r="B126" i="30" s="1"/>
  <c r="B126" i="31" s="1"/>
  <c r="B126" i="32" s="1"/>
  <c r="B126" i="33" s="1"/>
  <c r="B126" i="34" s="1"/>
  <c r="B128" i="3"/>
  <c r="B128" i="23" s="1"/>
  <c r="B128" i="24" s="1"/>
  <c r="B128" i="25" s="1"/>
  <c r="B128" i="26" s="1"/>
  <c r="B128" i="27" s="1"/>
  <c r="B128" i="28" s="1"/>
  <c r="B128" i="29" s="1"/>
  <c r="B128" i="30" s="1"/>
  <c r="B128" i="31" s="1"/>
  <c r="B128" i="32" s="1"/>
  <c r="B128" i="33" s="1"/>
  <c r="B128" i="34" s="1"/>
  <c r="B127" i="3"/>
  <c r="B127" i="23" s="1"/>
  <c r="B127" i="24" s="1"/>
  <c r="B127" i="25" s="1"/>
  <c r="B127" i="26" s="1"/>
  <c r="B127" i="27" s="1"/>
  <c r="B127" i="28" s="1"/>
  <c r="B127" i="29" s="1"/>
  <c r="B127" i="30" s="1"/>
  <c r="B127" i="31" s="1"/>
  <c r="B127" i="32" s="1"/>
  <c r="B127" i="33" s="1"/>
  <c r="B127" i="34" s="1"/>
  <c r="A119" i="3"/>
  <c r="A119" i="23" s="1"/>
  <c r="A119" i="24" s="1"/>
  <c r="A119" i="25" s="1"/>
  <c r="A119" i="26" s="1"/>
  <c r="A119" i="27" s="1"/>
  <c r="A119" i="28" s="1"/>
  <c r="A119" i="29" s="1"/>
  <c r="A119" i="30" s="1"/>
  <c r="A119" i="31" s="1"/>
  <c r="A119" i="32" s="1"/>
  <c r="A119" i="33" s="1"/>
  <c r="A119" i="34" s="1"/>
  <c r="B119" i="3"/>
  <c r="B119" i="23" s="1"/>
  <c r="B119" i="24" s="1"/>
  <c r="B119" i="25" s="1"/>
  <c r="B119" i="26" s="1"/>
  <c r="B119" i="27" s="1"/>
  <c r="B119" i="28" s="1"/>
  <c r="B119" i="29" s="1"/>
  <c r="B119" i="30" s="1"/>
  <c r="B119" i="31" s="1"/>
  <c r="B119" i="32" s="1"/>
  <c r="B119" i="33" s="1"/>
  <c r="B119" i="34" s="1"/>
  <c r="B121" i="3"/>
  <c r="B121" i="23" s="1"/>
  <c r="B121" i="24" s="1"/>
  <c r="B121" i="25" s="1"/>
  <c r="B121" i="26" s="1"/>
  <c r="B121" i="27" s="1"/>
  <c r="B121" i="28" s="1"/>
  <c r="B121" i="29" s="1"/>
  <c r="B121" i="30" s="1"/>
  <c r="B121" i="31" s="1"/>
  <c r="B121" i="32" s="1"/>
  <c r="B121" i="33" s="1"/>
  <c r="B121" i="34" s="1"/>
  <c r="B120" i="3"/>
  <c r="B120" i="23" s="1"/>
  <c r="B120" i="24" s="1"/>
  <c r="B120" i="25" s="1"/>
  <c r="B120" i="26" s="1"/>
  <c r="B120" i="27" s="1"/>
  <c r="B120" i="28" s="1"/>
  <c r="B120" i="29" s="1"/>
  <c r="B120" i="30" s="1"/>
  <c r="B120" i="31" s="1"/>
  <c r="B120" i="32" s="1"/>
  <c r="B120" i="33" s="1"/>
  <c r="B120" i="34" s="1"/>
  <c r="A112" i="3"/>
  <c r="A112" i="23" s="1"/>
  <c r="A112" i="24" s="1"/>
  <c r="A112" i="25" s="1"/>
  <c r="A112" i="26" s="1"/>
  <c r="A112" i="27" s="1"/>
  <c r="A112" i="28" s="1"/>
  <c r="A112" i="29" s="1"/>
  <c r="A112" i="30" s="1"/>
  <c r="A112" i="31" s="1"/>
  <c r="A112" i="32" s="1"/>
  <c r="A112" i="33" s="1"/>
  <c r="A112" i="34" s="1"/>
  <c r="B112" i="3"/>
  <c r="B112" i="23" s="1"/>
  <c r="B112" i="24" s="1"/>
  <c r="B112" i="25" s="1"/>
  <c r="B112" i="26" s="1"/>
  <c r="B112" i="27" s="1"/>
  <c r="B112" i="28" s="1"/>
  <c r="B112" i="29" s="1"/>
  <c r="B112" i="30" s="1"/>
  <c r="B112" i="31" s="1"/>
  <c r="B112" i="32" s="1"/>
  <c r="B112" i="33" s="1"/>
  <c r="B112" i="34" s="1"/>
  <c r="B114" i="3"/>
  <c r="B114" i="23" s="1"/>
  <c r="B114" i="24" s="1"/>
  <c r="B114" i="25" s="1"/>
  <c r="B114" i="26" s="1"/>
  <c r="B114" i="27" s="1"/>
  <c r="B114" i="28" s="1"/>
  <c r="B114" i="29" s="1"/>
  <c r="B114" i="30" s="1"/>
  <c r="B114" i="31" s="1"/>
  <c r="B114" i="32" s="1"/>
  <c r="B114" i="33" s="1"/>
  <c r="B114" i="34" s="1"/>
  <c r="B113" i="3"/>
  <c r="B113" i="23" s="1"/>
  <c r="B113" i="24" s="1"/>
  <c r="B113" i="25" s="1"/>
  <c r="B113" i="26" s="1"/>
  <c r="B113" i="27" s="1"/>
  <c r="B113" i="28" s="1"/>
  <c r="B113" i="29" s="1"/>
  <c r="B113" i="30" s="1"/>
  <c r="B113" i="31" s="1"/>
  <c r="B113" i="32" s="1"/>
  <c r="B113" i="33" s="1"/>
  <c r="B113" i="34" s="1"/>
  <c r="A105" i="3"/>
  <c r="A105" i="23" s="1"/>
  <c r="A105" i="24" s="1"/>
  <c r="A105" i="25" s="1"/>
  <c r="A105" i="26" s="1"/>
  <c r="A105" i="27" s="1"/>
  <c r="A105" i="28" s="1"/>
  <c r="A105" i="29" s="1"/>
  <c r="A105" i="30" s="1"/>
  <c r="A105" i="31" s="1"/>
  <c r="A105" i="32" s="1"/>
  <c r="A105" i="33" s="1"/>
  <c r="A105" i="34" s="1"/>
  <c r="B105" i="3"/>
  <c r="B105" i="23" s="1"/>
  <c r="B105" i="24" s="1"/>
  <c r="B105" i="25" s="1"/>
  <c r="B105" i="26" s="1"/>
  <c r="B105" i="27" s="1"/>
  <c r="B105" i="28" s="1"/>
  <c r="B105" i="29" s="1"/>
  <c r="B105" i="30" s="1"/>
  <c r="B105" i="31" s="1"/>
  <c r="B105" i="32" s="1"/>
  <c r="B105" i="33" s="1"/>
  <c r="B105" i="34" s="1"/>
  <c r="B107" i="3"/>
  <c r="B107" i="23" s="1"/>
  <c r="B107" i="24" s="1"/>
  <c r="B107" i="25" s="1"/>
  <c r="B107" i="26" s="1"/>
  <c r="B107" i="27" s="1"/>
  <c r="B107" i="28" s="1"/>
  <c r="B107" i="29" s="1"/>
  <c r="B107" i="30" s="1"/>
  <c r="B107" i="31" s="1"/>
  <c r="B107" i="32" s="1"/>
  <c r="B107" i="33" s="1"/>
  <c r="B107" i="34" s="1"/>
  <c r="B106" i="3"/>
  <c r="B106" i="23" s="1"/>
  <c r="B106" i="24" s="1"/>
  <c r="B106" i="25" s="1"/>
  <c r="B106" i="26" s="1"/>
  <c r="B106" i="27" s="1"/>
  <c r="B106" i="28" s="1"/>
  <c r="B106" i="29" s="1"/>
  <c r="B106" i="30" s="1"/>
  <c r="B106" i="31" s="1"/>
  <c r="B106" i="32" s="1"/>
  <c r="B106" i="33" s="1"/>
  <c r="B106" i="34" s="1"/>
  <c r="A98" i="3"/>
  <c r="A98" i="23" s="1"/>
  <c r="A98" i="24" s="1"/>
  <c r="A98" i="25" s="1"/>
  <c r="A98" i="26" s="1"/>
  <c r="A98" i="27" s="1"/>
  <c r="B98" i="3"/>
  <c r="B98" i="23" s="1"/>
  <c r="B98" i="24" s="1"/>
  <c r="B98" i="25" s="1"/>
  <c r="B98" i="26" s="1"/>
  <c r="B98" i="27" s="1"/>
  <c r="B98" i="28" s="1"/>
  <c r="B98" i="29" s="1"/>
  <c r="B98" i="30" s="1"/>
  <c r="B98" i="31" s="1"/>
  <c r="B98" i="32" s="1"/>
  <c r="B98" i="33" s="1"/>
  <c r="B98" i="34" s="1"/>
  <c r="B100" i="3"/>
  <c r="B100" i="23" s="1"/>
  <c r="B100" i="24" s="1"/>
  <c r="B100" i="25" s="1"/>
  <c r="B100" i="26" s="1"/>
  <c r="B100" i="27" s="1"/>
  <c r="B100" i="28" s="1"/>
  <c r="B100" i="29" s="1"/>
  <c r="B100" i="30" s="1"/>
  <c r="B100" i="31" s="1"/>
  <c r="B100" i="32" s="1"/>
  <c r="B100" i="33" s="1"/>
  <c r="B100" i="34" s="1"/>
  <c r="B99" i="3"/>
  <c r="B99" i="23" s="1"/>
  <c r="B99" i="24" s="1"/>
  <c r="B99" i="25" s="1"/>
  <c r="B99" i="26" s="1"/>
  <c r="B99" i="27" s="1"/>
  <c r="B99" i="28" s="1"/>
  <c r="B99" i="29" s="1"/>
  <c r="B99" i="30" s="1"/>
  <c r="B99" i="31" s="1"/>
  <c r="B99" i="32" s="1"/>
  <c r="B99" i="33" s="1"/>
  <c r="B99" i="34" s="1"/>
  <c r="A91" i="3"/>
  <c r="A91" i="23" s="1"/>
  <c r="A91" i="24" s="1"/>
  <c r="A91" i="25" s="1"/>
  <c r="A91" i="26" s="1"/>
  <c r="A91" i="27" s="1"/>
  <c r="A91" i="28" s="1"/>
  <c r="A91" i="29" s="1"/>
  <c r="A91" i="30" s="1"/>
  <c r="A91" i="31" s="1"/>
  <c r="A91" i="32" s="1"/>
  <c r="A91" i="33" s="1"/>
  <c r="A91" i="34" s="1"/>
  <c r="B91" i="3"/>
  <c r="B91" i="23" s="1"/>
  <c r="B91" i="24" s="1"/>
  <c r="B91" i="25" s="1"/>
  <c r="B91" i="26" s="1"/>
  <c r="B91" i="27" s="1"/>
  <c r="B91" i="28" s="1"/>
  <c r="B91" i="29" s="1"/>
  <c r="B91" i="30" s="1"/>
  <c r="B91" i="31" s="1"/>
  <c r="B91" i="32" s="1"/>
  <c r="B91" i="33" s="1"/>
  <c r="B91" i="34" s="1"/>
  <c r="B93" i="3"/>
  <c r="B92" i="3"/>
  <c r="A84" i="3"/>
  <c r="A84" i="23" s="1"/>
  <c r="A84" i="24" s="1"/>
  <c r="A84" i="25" s="1"/>
  <c r="A84" i="26" s="1"/>
  <c r="A84" i="27" s="1"/>
  <c r="A84" i="28" s="1"/>
  <c r="A84" i="29" s="1"/>
  <c r="A84" i="30" s="1"/>
  <c r="A84" i="31" s="1"/>
  <c r="A84" i="32" s="1"/>
  <c r="A84" i="33" s="1"/>
  <c r="A84" i="34" s="1"/>
  <c r="B84" i="3"/>
  <c r="B84" i="23" s="1"/>
  <c r="B84" i="24" s="1"/>
  <c r="B84" i="25" s="1"/>
  <c r="B84" i="26" s="1"/>
  <c r="B84" i="27" s="1"/>
  <c r="B84" i="28" s="1"/>
  <c r="B84" i="29" s="1"/>
  <c r="B84" i="30" s="1"/>
  <c r="B84" i="31" s="1"/>
  <c r="B84" i="32" s="1"/>
  <c r="B84" i="33" s="1"/>
  <c r="B84" i="34" s="1"/>
  <c r="B86" i="3"/>
  <c r="B86" i="23" s="1"/>
  <c r="B86" i="24" s="1"/>
  <c r="B86" i="25" s="1"/>
  <c r="B86" i="26" s="1"/>
  <c r="B86" i="27" s="1"/>
  <c r="B86" i="28" s="1"/>
  <c r="B86" i="29" s="1"/>
  <c r="B86" i="30" s="1"/>
  <c r="B86" i="31" s="1"/>
  <c r="B86" i="32" s="1"/>
  <c r="B86" i="33" s="1"/>
  <c r="B86" i="34" s="1"/>
  <c r="B85" i="3"/>
  <c r="B85" i="23" s="1"/>
  <c r="B85" i="24" s="1"/>
  <c r="B85" i="25" s="1"/>
  <c r="B85" i="26" s="1"/>
  <c r="B85" i="27" s="1"/>
  <c r="B85" i="28" s="1"/>
  <c r="B85" i="29" s="1"/>
  <c r="B85" i="30" s="1"/>
  <c r="B85" i="31" s="1"/>
  <c r="B85" i="32" s="1"/>
  <c r="B85" i="33" s="1"/>
  <c r="B85" i="34" s="1"/>
  <c r="A77" i="3"/>
  <c r="A77" i="23" s="1"/>
  <c r="A77" i="24" s="1"/>
  <c r="A77" i="25" s="1"/>
  <c r="A77" i="26" s="1"/>
  <c r="A77" i="27" s="1"/>
  <c r="A77" i="28" s="1"/>
  <c r="A77" i="29" s="1"/>
  <c r="A77" i="30" s="1"/>
  <c r="A77" i="31" s="1"/>
  <c r="A77" i="32" s="1"/>
  <c r="A77" i="33" s="1"/>
  <c r="A77" i="34" s="1"/>
  <c r="B77" i="3"/>
  <c r="B77" i="23" s="1"/>
  <c r="B77" i="24" s="1"/>
  <c r="B77" i="25" s="1"/>
  <c r="B77" i="26" s="1"/>
  <c r="B77" i="27" s="1"/>
  <c r="B77" i="28" s="1"/>
  <c r="B77" i="29" s="1"/>
  <c r="B77" i="30" s="1"/>
  <c r="B77" i="31" s="1"/>
  <c r="B77" i="32" s="1"/>
  <c r="B77" i="33" s="1"/>
  <c r="B77" i="34" s="1"/>
  <c r="B79" i="3"/>
  <c r="B78" i="3"/>
  <c r="A70" i="3"/>
  <c r="A70" i="23" s="1"/>
  <c r="A70" i="24" s="1"/>
  <c r="A70" i="25" s="1"/>
  <c r="A70" i="26" s="1"/>
  <c r="A70" i="27" s="1"/>
  <c r="A70" i="28" s="1"/>
  <c r="A70" i="29" s="1"/>
  <c r="A70" i="30" s="1"/>
  <c r="A70" i="31" s="1"/>
  <c r="B70" i="3"/>
  <c r="B70" i="23" s="1"/>
  <c r="B70" i="24" s="1"/>
  <c r="B70" i="25" s="1"/>
  <c r="B70" i="26" s="1"/>
  <c r="B70" i="27" s="1"/>
  <c r="B70" i="28" s="1"/>
  <c r="B70" i="29" s="1"/>
  <c r="B70" i="30" s="1"/>
  <c r="B70" i="31" s="1"/>
  <c r="B70" i="32" s="1"/>
  <c r="B70" i="33" s="1"/>
  <c r="B70" i="34" s="1"/>
  <c r="B72" i="3"/>
  <c r="B72" i="23" s="1"/>
  <c r="B72" i="24" s="1"/>
  <c r="B72" i="25" s="1"/>
  <c r="B72" i="26" s="1"/>
  <c r="B72" i="27" s="1"/>
  <c r="B72" i="28" s="1"/>
  <c r="B72" i="29" s="1"/>
  <c r="B72" i="30" s="1"/>
  <c r="B72" i="31" s="1"/>
  <c r="B72" i="32" s="1"/>
  <c r="B72" i="33" s="1"/>
  <c r="B72" i="34" s="1"/>
  <c r="B71" i="3"/>
  <c r="B71" i="23" s="1"/>
  <c r="B71" i="24" s="1"/>
  <c r="B71" i="25" s="1"/>
  <c r="B71" i="26" s="1"/>
  <c r="B71" i="27" s="1"/>
  <c r="B71" i="28" s="1"/>
  <c r="B71" i="29" s="1"/>
  <c r="B71" i="30" s="1"/>
  <c r="B71" i="31" s="1"/>
  <c r="B71" i="32" s="1"/>
  <c r="B71" i="33" s="1"/>
  <c r="B71" i="34" s="1"/>
  <c r="A63" i="3"/>
  <c r="A63" i="23" s="1"/>
  <c r="A63" i="24" s="1"/>
  <c r="A63" i="25" s="1"/>
  <c r="A63" i="26" s="1"/>
  <c r="A63" i="27" s="1"/>
  <c r="A63" i="28" s="1"/>
  <c r="A63" i="29" s="1"/>
  <c r="A63" i="30" s="1"/>
  <c r="A63" i="31" s="1"/>
  <c r="A63" i="32" s="1"/>
  <c r="A63" i="33" s="1"/>
  <c r="A63" i="34" s="1"/>
  <c r="B63" i="3"/>
  <c r="B63" i="23" s="1"/>
  <c r="B63" i="24" s="1"/>
  <c r="B63" i="25" s="1"/>
  <c r="B63" i="26" s="1"/>
  <c r="B63" i="27" s="1"/>
  <c r="B63" i="28" s="1"/>
  <c r="B63" i="29" s="1"/>
  <c r="B63" i="30" s="1"/>
  <c r="B63" i="31" s="1"/>
  <c r="B63" i="32" s="1"/>
  <c r="B63" i="33" s="1"/>
  <c r="B63" i="34" s="1"/>
  <c r="B65" i="3"/>
  <c r="B65" i="23" s="1"/>
  <c r="B65" i="24" s="1"/>
  <c r="B65" i="25" s="1"/>
  <c r="B65" i="26" s="1"/>
  <c r="B65" i="27" s="1"/>
  <c r="B65" i="28" s="1"/>
  <c r="B65" i="29" s="1"/>
  <c r="B65" i="30" s="1"/>
  <c r="B65" i="31" s="1"/>
  <c r="B65" i="32" s="1"/>
  <c r="B65" i="33" s="1"/>
  <c r="B65" i="34" s="1"/>
  <c r="B64" i="3"/>
  <c r="B64" i="23" s="1"/>
  <c r="B64" i="24" s="1"/>
  <c r="B64" i="25" s="1"/>
  <c r="B64" i="26" s="1"/>
  <c r="B64" i="27" s="1"/>
  <c r="B64" i="28" s="1"/>
  <c r="B64" i="29" s="1"/>
  <c r="B64" i="30" s="1"/>
  <c r="B64" i="31" s="1"/>
  <c r="B64" i="32" s="1"/>
  <c r="B64" i="33" s="1"/>
  <c r="B64" i="34" s="1"/>
  <c r="A56" i="3"/>
  <c r="A56" i="23" s="1"/>
  <c r="A56" i="24" s="1"/>
  <c r="A56" i="25" s="1"/>
  <c r="A56" i="26" s="1"/>
  <c r="A56" i="27" s="1"/>
  <c r="A56" i="28" s="1"/>
  <c r="A56" i="29" s="1"/>
  <c r="A56" i="30" s="1"/>
  <c r="A56" i="31" s="1"/>
  <c r="A56" i="32" s="1"/>
  <c r="A56" i="33" s="1"/>
  <c r="A56" i="34" s="1"/>
  <c r="B56" i="3"/>
  <c r="B56" i="23" s="1"/>
  <c r="B56" i="24" s="1"/>
  <c r="B56" i="25" s="1"/>
  <c r="B56" i="26" s="1"/>
  <c r="B56" i="27" s="1"/>
  <c r="B56" i="28" s="1"/>
  <c r="B56" i="29" s="1"/>
  <c r="B56" i="30" s="1"/>
  <c r="B56" i="31" s="1"/>
  <c r="B56" i="32" s="1"/>
  <c r="B56" i="33" s="1"/>
  <c r="B56" i="34" s="1"/>
  <c r="B58" i="3"/>
  <c r="B58" i="23" s="1"/>
  <c r="B58" i="24" s="1"/>
  <c r="B58" i="25" s="1"/>
  <c r="B58" i="26" s="1"/>
  <c r="B58" i="27" s="1"/>
  <c r="B58" i="28" s="1"/>
  <c r="B58" i="29" s="1"/>
  <c r="B58" i="30" s="1"/>
  <c r="B58" i="31" s="1"/>
  <c r="B58" i="32" s="1"/>
  <c r="B58" i="33" s="1"/>
  <c r="B58" i="34" s="1"/>
  <c r="B57" i="3"/>
  <c r="B57" i="23" s="1"/>
  <c r="B57" i="24" s="1"/>
  <c r="B57" i="25" s="1"/>
  <c r="B57" i="26" s="1"/>
  <c r="B57" i="27" s="1"/>
  <c r="B57" i="28" s="1"/>
  <c r="B57" i="29" s="1"/>
  <c r="B57" i="30" s="1"/>
  <c r="B57" i="31" s="1"/>
  <c r="B57" i="32" s="1"/>
  <c r="B57" i="33" s="1"/>
  <c r="B57" i="34" s="1"/>
  <c r="A49" i="3"/>
  <c r="A49" i="23" s="1"/>
  <c r="A49" i="24" s="1"/>
  <c r="A49" i="25" s="1"/>
  <c r="A49" i="26" s="1"/>
  <c r="A49" i="27" s="1"/>
  <c r="A49" i="28" s="1"/>
  <c r="A49" i="29" s="1"/>
  <c r="A49" i="30" s="1"/>
  <c r="A49" i="31" s="1"/>
  <c r="A49" i="32" s="1"/>
  <c r="A49" i="33" s="1"/>
  <c r="A49" i="34" s="1"/>
  <c r="B49" i="3"/>
  <c r="B49" i="23" s="1"/>
  <c r="B49" i="24" s="1"/>
  <c r="B49" i="25" s="1"/>
  <c r="B49" i="26" s="1"/>
  <c r="B49" i="27" s="1"/>
  <c r="B49" i="28" s="1"/>
  <c r="B49" i="29" s="1"/>
  <c r="B49" i="30" s="1"/>
  <c r="B49" i="31" s="1"/>
  <c r="B49" i="32" s="1"/>
  <c r="B49" i="33" s="1"/>
  <c r="B49" i="34" s="1"/>
  <c r="B51" i="3"/>
  <c r="B50" i="3"/>
  <c r="A42" i="3"/>
  <c r="A42" i="23" s="1"/>
  <c r="A42" i="24" s="1"/>
  <c r="A42" i="25" s="1"/>
  <c r="A42" i="26" s="1"/>
  <c r="A42" i="27" s="1"/>
  <c r="A42" i="28" s="1"/>
  <c r="A42" i="29" s="1"/>
  <c r="A42" i="30" s="1"/>
  <c r="A42" i="31" s="1"/>
  <c r="A42" i="32" s="1"/>
  <c r="A42" i="33" s="1"/>
  <c r="A42" i="34" s="1"/>
  <c r="B42" i="3"/>
  <c r="B42" i="23" s="1"/>
  <c r="B42" i="24" s="1"/>
  <c r="B42" i="25" s="1"/>
  <c r="B42" i="26" s="1"/>
  <c r="B42" i="27" s="1"/>
  <c r="B42" i="28" s="1"/>
  <c r="B42" i="29" s="1"/>
  <c r="B42" i="30" s="1"/>
  <c r="B42" i="31" s="1"/>
  <c r="B42" i="32" s="1"/>
  <c r="B42" i="33" s="1"/>
  <c r="B42" i="34" s="1"/>
  <c r="B44" i="3"/>
  <c r="B44" i="23" s="1"/>
  <c r="B44" i="24" s="1"/>
  <c r="B44" i="25" s="1"/>
  <c r="B44" i="26" s="1"/>
  <c r="B44" i="27" s="1"/>
  <c r="B44" i="28" s="1"/>
  <c r="B44" i="29" s="1"/>
  <c r="B44" i="30" s="1"/>
  <c r="B44" i="31" s="1"/>
  <c r="B44" i="32" s="1"/>
  <c r="B44" i="33" s="1"/>
  <c r="B44" i="34" s="1"/>
  <c r="B43" i="3"/>
  <c r="B43" i="23" s="1"/>
  <c r="B43" i="24" s="1"/>
  <c r="B43" i="25" s="1"/>
  <c r="B43" i="26" s="1"/>
  <c r="B43" i="27" s="1"/>
  <c r="B43" i="28" s="1"/>
  <c r="B43" i="29" s="1"/>
  <c r="B43" i="30" s="1"/>
  <c r="B43" i="31" s="1"/>
  <c r="B43" i="32" s="1"/>
  <c r="B43" i="33" s="1"/>
  <c r="B43" i="34" s="1"/>
  <c r="A35" i="3"/>
  <c r="A35" i="23" s="1"/>
  <c r="A35" i="24" s="1"/>
  <c r="A35" i="25" s="1"/>
  <c r="A35" i="26" s="1"/>
  <c r="A35" i="27" s="1"/>
  <c r="A35" i="28" s="1"/>
  <c r="A35" i="29" s="1"/>
  <c r="A35" i="30" s="1"/>
  <c r="A35" i="31" s="1"/>
  <c r="A35" i="32" s="1"/>
  <c r="A35" i="33" s="1"/>
  <c r="A35" i="34" s="1"/>
  <c r="B35" i="3"/>
  <c r="B35" i="23" s="1"/>
  <c r="B35" i="24" s="1"/>
  <c r="B35" i="25" s="1"/>
  <c r="B35" i="26" s="1"/>
  <c r="B35" i="27" s="1"/>
  <c r="B35" i="28" s="1"/>
  <c r="B35" i="29" s="1"/>
  <c r="B35" i="30" s="1"/>
  <c r="B35" i="31" s="1"/>
  <c r="B35" i="32" s="1"/>
  <c r="B35" i="33" s="1"/>
  <c r="B35" i="34" s="1"/>
  <c r="B37" i="3"/>
  <c r="B37" i="23" s="1"/>
  <c r="B37" i="24" s="1"/>
  <c r="B37" i="25" s="1"/>
  <c r="B37" i="26" s="1"/>
  <c r="B37" i="27" s="1"/>
  <c r="B37" i="28" s="1"/>
  <c r="B37" i="29" s="1"/>
  <c r="B37" i="30" s="1"/>
  <c r="B37" i="31" s="1"/>
  <c r="B37" i="32" s="1"/>
  <c r="B37" i="33" s="1"/>
  <c r="B37" i="34" s="1"/>
  <c r="B36" i="3"/>
  <c r="B36" i="23" s="1"/>
  <c r="B36" i="24" s="1"/>
  <c r="B36" i="25" s="1"/>
  <c r="B36" i="26" s="1"/>
  <c r="B36" i="27" s="1"/>
  <c r="B36" i="28" s="1"/>
  <c r="B36" i="29" s="1"/>
  <c r="B36" i="30" s="1"/>
  <c r="B36" i="31" s="1"/>
  <c r="B36" i="32" s="1"/>
  <c r="B36" i="33" s="1"/>
  <c r="B36" i="34" s="1"/>
  <c r="A28" i="3"/>
  <c r="A28" i="23" s="1"/>
  <c r="A28" i="24" s="1"/>
  <c r="A28" i="25" s="1"/>
  <c r="A28" i="26" s="1"/>
  <c r="A28" i="27" s="1"/>
  <c r="A28" i="28" s="1"/>
  <c r="A28" i="29" s="1"/>
  <c r="A28" i="30" s="1"/>
  <c r="A28" i="31" s="1"/>
  <c r="A28" i="32" s="1"/>
  <c r="A28" i="33" s="1"/>
  <c r="A28" i="34" s="1"/>
  <c r="B28" i="3"/>
  <c r="B28" i="23" s="1"/>
  <c r="B28" i="24" s="1"/>
  <c r="B28" i="25" s="1"/>
  <c r="B28" i="26" s="1"/>
  <c r="B28" i="27" s="1"/>
  <c r="B28" i="28" s="1"/>
  <c r="B28" i="29" s="1"/>
  <c r="B28" i="30" s="1"/>
  <c r="B28" i="31" s="1"/>
  <c r="B28" i="32" s="1"/>
  <c r="B28" i="33" s="1"/>
  <c r="B28" i="34" s="1"/>
  <c r="B30" i="3"/>
  <c r="B30" i="23" s="1"/>
  <c r="B30" i="24" s="1"/>
  <c r="B30" i="25" s="1"/>
  <c r="B30" i="26" s="1"/>
  <c r="B30" i="27" s="1"/>
  <c r="B30" i="28" s="1"/>
  <c r="B30" i="29" s="1"/>
  <c r="B30" i="30" s="1"/>
  <c r="B30" i="31" s="1"/>
  <c r="B30" i="32" s="1"/>
  <c r="B30" i="33" s="1"/>
  <c r="B30" i="34" s="1"/>
  <c r="B29" i="3"/>
  <c r="B29" i="23" s="1"/>
  <c r="B29" i="24" s="1"/>
  <c r="B29" i="25" s="1"/>
  <c r="B29" i="26" s="1"/>
  <c r="B29" i="27" s="1"/>
  <c r="B29" i="28" s="1"/>
  <c r="B29" i="29" s="1"/>
  <c r="B29" i="30" s="1"/>
  <c r="B29" i="31" s="1"/>
  <c r="B29" i="32" s="1"/>
  <c r="B29" i="33" s="1"/>
  <c r="B29" i="34" s="1"/>
  <c r="A21" i="3"/>
  <c r="A21" i="23" s="1"/>
  <c r="A21" i="24" s="1"/>
  <c r="A21" i="25" s="1"/>
  <c r="A21" i="26" s="1"/>
  <c r="A21" i="27" s="1"/>
  <c r="A21" i="28" s="1"/>
  <c r="A21" i="29" s="1"/>
  <c r="A21" i="30" s="1"/>
  <c r="A21" i="31" s="1"/>
  <c r="A21" i="32" s="1"/>
  <c r="A21" i="33" s="1"/>
  <c r="A21" i="34" s="1"/>
  <c r="B21" i="3"/>
  <c r="B21" i="23" s="1"/>
  <c r="B21" i="24" s="1"/>
  <c r="B21" i="25" s="1"/>
  <c r="B21" i="26" s="1"/>
  <c r="B21" i="27" s="1"/>
  <c r="B21" i="28" s="1"/>
  <c r="B21" i="29" s="1"/>
  <c r="B21" i="30" s="1"/>
  <c r="B21" i="31" s="1"/>
  <c r="B21" i="32" s="1"/>
  <c r="B21" i="33" s="1"/>
  <c r="B21" i="34" s="1"/>
  <c r="B23" i="3"/>
  <c r="B22" i="3"/>
  <c r="A14" i="3"/>
  <c r="A14" i="23" s="1"/>
  <c r="A14" i="24" s="1"/>
  <c r="A14" i="25" s="1"/>
  <c r="A14" i="26" s="1"/>
  <c r="A14" i="27" s="1"/>
  <c r="A14" i="28" s="1"/>
  <c r="A14" i="29" s="1"/>
  <c r="A14" i="30" s="1"/>
  <c r="A14" i="31" s="1"/>
  <c r="A14" i="32" s="1"/>
  <c r="A14" i="33" s="1"/>
  <c r="A14" i="34" s="1"/>
  <c r="B14" i="3"/>
  <c r="B14" i="23" s="1"/>
  <c r="B14" i="24" s="1"/>
  <c r="B14" i="25" s="1"/>
  <c r="B14" i="26" s="1"/>
  <c r="B14" i="27" s="1"/>
  <c r="B14" i="28" s="1"/>
  <c r="B14" i="29" s="1"/>
  <c r="B14" i="30" s="1"/>
  <c r="B14" i="31" s="1"/>
  <c r="B14" i="32" s="1"/>
  <c r="B14" i="33" s="1"/>
  <c r="B14" i="34" s="1"/>
  <c r="B16" i="3"/>
  <c r="B16" i="23" s="1"/>
  <c r="B16" i="24" s="1"/>
  <c r="B16" i="25" s="1"/>
  <c r="B16" i="26" s="1"/>
  <c r="B16" i="27" s="1"/>
  <c r="B16" i="28" s="1"/>
  <c r="B16" i="29" s="1"/>
  <c r="B16" i="30" s="1"/>
  <c r="B16" i="31" s="1"/>
  <c r="B16" i="32" s="1"/>
  <c r="B16" i="33" s="1"/>
  <c r="B16" i="34" s="1"/>
  <c r="B15" i="3"/>
  <c r="B15" i="23" s="1"/>
  <c r="B15" i="24" s="1"/>
  <c r="B15" i="25" s="1"/>
  <c r="B15" i="26" s="1"/>
  <c r="B15" i="27" s="1"/>
  <c r="B15" i="28" s="1"/>
  <c r="B15" i="29" s="1"/>
  <c r="B15" i="30" s="1"/>
  <c r="B15" i="31" s="1"/>
  <c r="B15" i="32" s="1"/>
  <c r="B15" i="33" s="1"/>
  <c r="B15" i="34" s="1"/>
  <c r="A7" i="3"/>
  <c r="A7" i="23" s="1"/>
  <c r="A7" i="24" s="1"/>
  <c r="A7" i="25" s="1"/>
  <c r="A7" i="26" s="1"/>
  <c r="A7" i="27" s="1"/>
  <c r="A7" i="28" s="1"/>
  <c r="A7" i="29" s="1"/>
  <c r="A7" i="30" s="1"/>
  <c r="A7" i="31" s="1"/>
  <c r="A7" i="32" s="1"/>
  <c r="A7" i="33" s="1"/>
  <c r="A7" i="34" s="1"/>
  <c r="B7" i="3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9" i="3"/>
  <c r="B8" i="3"/>
  <c r="B7" i="22" l="1"/>
  <c r="B8" i="22"/>
  <c r="B14" i="22"/>
  <c r="B15" i="22"/>
  <c r="B16" i="22"/>
  <c r="B17" i="22"/>
  <c r="B18" i="22"/>
  <c r="B19" i="22"/>
  <c r="B20" i="22"/>
  <c r="B21" i="22"/>
  <c r="B22" i="22"/>
  <c r="B9" i="22"/>
  <c r="B28" i="22"/>
  <c r="B10" i="22"/>
  <c r="B11" i="22"/>
  <c r="B12" i="22"/>
  <c r="B25" i="22"/>
  <c r="B13" i="22"/>
  <c r="B26" i="22"/>
  <c r="B23" i="22"/>
  <c r="B6" i="22"/>
  <c r="B4" i="22"/>
  <c r="B27" i="22"/>
  <c r="B24" i="22"/>
  <c r="B5" i="22"/>
  <c r="F28" i="22" l="1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M1" i="34" l="1"/>
  <c r="B174" i="34"/>
  <c r="B167" i="34"/>
  <c r="B160" i="34"/>
  <c r="B153" i="34"/>
  <c r="B146" i="34"/>
  <c r="B139" i="34"/>
  <c r="B132" i="34"/>
  <c r="B125" i="34"/>
  <c r="B118" i="34"/>
  <c r="B111" i="34"/>
  <c r="B104" i="34"/>
  <c r="B97" i="34"/>
  <c r="B90" i="34"/>
  <c r="B83" i="34"/>
  <c r="B76" i="34"/>
  <c r="B69" i="34"/>
  <c r="B62" i="34"/>
  <c r="B55" i="34"/>
  <c r="B48" i="34"/>
  <c r="B41" i="34"/>
  <c r="B34" i="34"/>
  <c r="B27" i="34"/>
  <c r="B20" i="34"/>
  <c r="B13" i="34"/>
  <c r="B174" i="33"/>
  <c r="B167" i="33"/>
  <c r="B160" i="33"/>
  <c r="B153" i="33"/>
  <c r="B146" i="33"/>
  <c r="B139" i="33"/>
  <c r="B132" i="33"/>
  <c r="B125" i="33"/>
  <c r="B118" i="33"/>
  <c r="B111" i="33"/>
  <c r="B104" i="33"/>
  <c r="B97" i="33"/>
  <c r="B90" i="33"/>
  <c r="B83" i="33"/>
  <c r="B76" i="33"/>
  <c r="B69" i="33"/>
  <c r="B62" i="33"/>
  <c r="B55" i="33"/>
  <c r="B48" i="33"/>
  <c r="B41" i="33"/>
  <c r="B34" i="33"/>
  <c r="B27" i="33"/>
  <c r="B20" i="33"/>
  <c r="B13" i="33"/>
  <c r="B174" i="23"/>
  <c r="B125" i="23"/>
  <c r="B118" i="23"/>
  <c r="B111" i="23"/>
  <c r="B104" i="23"/>
  <c r="B97" i="23"/>
  <c r="B90" i="23"/>
  <c r="B83" i="23"/>
  <c r="B76" i="23"/>
  <c r="B69" i="23"/>
  <c r="B62" i="23"/>
  <c r="B55" i="23"/>
  <c r="B48" i="23"/>
  <c r="B41" i="23"/>
  <c r="B34" i="23"/>
  <c r="B27" i="23"/>
  <c r="B20" i="23"/>
  <c r="B13" i="23"/>
  <c r="B174" i="3"/>
  <c r="B167" i="3"/>
  <c r="B160" i="3"/>
  <c r="B153" i="3"/>
  <c r="B146" i="3"/>
  <c r="B139" i="3"/>
  <c r="B132" i="3"/>
  <c r="B125" i="3"/>
  <c r="B118" i="3"/>
  <c r="B111" i="3"/>
  <c r="B104" i="3"/>
  <c r="B97" i="3"/>
  <c r="B90" i="3"/>
  <c r="B83" i="3"/>
  <c r="B76" i="3"/>
  <c r="B69" i="3"/>
  <c r="B62" i="3"/>
  <c r="B55" i="3"/>
  <c r="B48" i="3"/>
  <c r="B41" i="3"/>
  <c r="B34" i="3"/>
  <c r="B27" i="3"/>
  <c r="B20" i="3"/>
  <c r="B13" i="3"/>
  <c r="B6" i="23"/>
  <c r="B6" i="3"/>
  <c r="B6" i="34"/>
  <c r="B6" i="33"/>
  <c r="B174" i="32"/>
  <c r="B167" i="32"/>
  <c r="B160" i="32"/>
  <c r="B153" i="32"/>
  <c r="B146" i="32"/>
  <c r="B139" i="32"/>
  <c r="B132" i="32"/>
  <c r="B125" i="32"/>
  <c r="B118" i="32"/>
  <c r="B111" i="32"/>
  <c r="B104" i="32"/>
  <c r="B97" i="32"/>
  <c r="B90" i="32"/>
  <c r="B83" i="32"/>
  <c r="B76" i="32"/>
  <c r="B69" i="32"/>
  <c r="B62" i="32"/>
  <c r="B55" i="32"/>
  <c r="B48" i="32"/>
  <c r="B41" i="32"/>
  <c r="B34" i="32"/>
  <c r="B27" i="32"/>
  <c r="B20" i="32"/>
  <c r="B13" i="32"/>
  <c r="B6" i="32"/>
  <c r="B174" i="31"/>
  <c r="B167" i="31"/>
  <c r="B160" i="31"/>
  <c r="B153" i="31"/>
  <c r="B146" i="31"/>
  <c r="B139" i="31"/>
  <c r="B132" i="31"/>
  <c r="B125" i="31"/>
  <c r="B62" i="31"/>
  <c r="B55" i="31"/>
  <c r="B48" i="31"/>
  <c r="B41" i="31"/>
  <c r="B34" i="31"/>
  <c r="B27" i="31"/>
  <c r="B20" i="31"/>
  <c r="B13" i="31"/>
  <c r="B6" i="31"/>
  <c r="B5" i="31"/>
  <c r="B69" i="31"/>
  <c r="B174" i="30"/>
  <c r="B167" i="30"/>
  <c r="B160" i="30"/>
  <c r="B153" i="30"/>
  <c r="B146" i="30"/>
  <c r="B139" i="30"/>
  <c r="B132" i="30"/>
  <c r="B125" i="30"/>
  <c r="B118" i="30"/>
  <c r="B111" i="30"/>
  <c r="B104" i="30"/>
  <c r="B97" i="30"/>
  <c r="B90" i="30"/>
  <c r="B83" i="30"/>
  <c r="B76" i="30"/>
  <c r="B69" i="30"/>
  <c r="B62" i="30"/>
  <c r="B55" i="30"/>
  <c r="B48" i="30"/>
  <c r="B41" i="30"/>
  <c r="B34" i="30"/>
  <c r="B27" i="30"/>
  <c r="B20" i="30"/>
  <c r="B13" i="30"/>
  <c r="B6" i="30"/>
  <c r="B174" i="29"/>
  <c r="B167" i="29"/>
  <c r="B160" i="29"/>
  <c r="B153" i="29"/>
  <c r="B146" i="29"/>
  <c r="B139" i="29"/>
  <c r="B132" i="29"/>
  <c r="B125" i="29"/>
  <c r="B118" i="29"/>
  <c r="B111" i="29"/>
  <c r="B104" i="29"/>
  <c r="B97" i="29"/>
  <c r="B90" i="29"/>
  <c r="B83" i="29"/>
  <c r="B76" i="29"/>
  <c r="B69" i="29"/>
  <c r="B62" i="29"/>
  <c r="B55" i="29"/>
  <c r="B48" i="29"/>
  <c r="B41" i="29"/>
  <c r="B34" i="29"/>
  <c r="B27" i="29"/>
  <c r="B20" i="29"/>
  <c r="B13" i="29"/>
  <c r="B6" i="29"/>
  <c r="B174" i="28"/>
  <c r="B167" i="28"/>
  <c r="B160" i="28"/>
  <c r="B153" i="28"/>
  <c r="B146" i="28"/>
  <c r="B139" i="28"/>
  <c r="B132" i="28"/>
  <c r="B125" i="28"/>
  <c r="B118" i="28"/>
  <c r="B111" i="28"/>
  <c r="B104" i="28"/>
  <c r="B97" i="28"/>
  <c r="B90" i="28"/>
  <c r="B83" i="28"/>
  <c r="B76" i="28"/>
  <c r="B69" i="28"/>
  <c r="B62" i="28"/>
  <c r="B55" i="28"/>
  <c r="B48" i="28"/>
  <c r="B41" i="28"/>
  <c r="B34" i="28"/>
  <c r="B27" i="28"/>
  <c r="B20" i="28"/>
  <c r="B13" i="28"/>
  <c r="B6" i="28"/>
  <c r="B174" i="27"/>
  <c r="B167" i="27"/>
  <c r="B160" i="27"/>
  <c r="B153" i="27"/>
  <c r="B146" i="27"/>
  <c r="B139" i="27"/>
  <c r="B132" i="27"/>
  <c r="B125" i="27"/>
  <c r="B118" i="27"/>
  <c r="B111" i="27"/>
  <c r="B104" i="27"/>
  <c r="B97" i="27"/>
  <c r="B90" i="27"/>
  <c r="B83" i="27"/>
  <c r="B76" i="27"/>
  <c r="B69" i="27"/>
  <c r="B62" i="27"/>
  <c r="B55" i="27"/>
  <c r="B48" i="27"/>
  <c r="B41" i="27"/>
  <c r="B34" i="27"/>
  <c r="B27" i="27"/>
  <c r="B20" i="27"/>
  <c r="B13" i="27"/>
  <c r="B6" i="27"/>
  <c r="B174" i="26"/>
  <c r="B167" i="26"/>
  <c r="B160" i="26"/>
  <c r="B153" i="26"/>
  <c r="B146" i="26"/>
  <c r="B139" i="26"/>
  <c r="B132" i="26"/>
  <c r="B125" i="26"/>
  <c r="B118" i="26"/>
  <c r="B111" i="26"/>
  <c r="B104" i="26"/>
  <c r="B97" i="26"/>
  <c r="B90" i="26"/>
  <c r="B83" i="26"/>
  <c r="B76" i="26"/>
  <c r="B69" i="26"/>
  <c r="B62" i="26"/>
  <c r="B55" i="26"/>
  <c r="B48" i="26"/>
  <c r="B41" i="26"/>
  <c r="B34" i="26"/>
  <c r="B27" i="26"/>
  <c r="B20" i="26"/>
  <c r="B13" i="26"/>
  <c r="B6" i="26"/>
  <c r="B174" i="25"/>
  <c r="B167" i="25"/>
  <c r="B160" i="25"/>
  <c r="B153" i="25"/>
  <c r="B146" i="25"/>
  <c r="B139" i="25"/>
  <c r="B132" i="25"/>
  <c r="B125" i="25"/>
  <c r="B118" i="25"/>
  <c r="B111" i="25"/>
  <c r="B104" i="25"/>
  <c r="B97" i="25"/>
  <c r="B90" i="25"/>
  <c r="B83" i="25"/>
  <c r="B76" i="25"/>
  <c r="B69" i="25"/>
  <c r="B62" i="25"/>
  <c r="B55" i="25"/>
  <c r="B48" i="25"/>
  <c r="B41" i="25"/>
  <c r="B34" i="25"/>
  <c r="B27" i="25"/>
  <c r="B20" i="25"/>
  <c r="B13" i="25"/>
  <c r="B6" i="25"/>
  <c r="B6" i="24"/>
  <c r="B13" i="24"/>
  <c r="B20" i="24"/>
  <c r="B27" i="24"/>
  <c r="B34" i="24"/>
  <c r="B41" i="24"/>
  <c r="B48" i="24"/>
  <c r="B55" i="24"/>
  <c r="B62" i="24"/>
  <c r="B69" i="24"/>
  <c r="B76" i="24"/>
  <c r="B83" i="24"/>
  <c r="B90" i="24"/>
  <c r="B97" i="24"/>
  <c r="B104" i="24"/>
  <c r="B111" i="24"/>
  <c r="B118" i="24"/>
  <c r="B125" i="24"/>
  <c r="B132" i="24"/>
  <c r="B139" i="24"/>
  <c r="B146" i="24"/>
  <c r="B153" i="24"/>
  <c r="B160" i="24"/>
  <c r="B167" i="24"/>
  <c r="B174" i="24"/>
  <c r="C7" i="22" l="1"/>
  <c r="C6" i="22"/>
  <c r="C5" i="22"/>
  <c r="C4" i="22"/>
  <c r="C28" i="22" l="1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K183" i="34" l="1"/>
  <c r="J183" i="34"/>
  <c r="I183" i="34"/>
  <c r="H183" i="34"/>
  <c r="G183" i="34"/>
  <c r="F183" i="34"/>
  <c r="E183" i="34"/>
  <c r="K182" i="34"/>
  <c r="K181" i="34" s="1"/>
  <c r="O179" i="34"/>
  <c r="K179" i="34"/>
  <c r="J179" i="34"/>
  <c r="I179" i="34"/>
  <c r="H179" i="34"/>
  <c r="G179" i="34"/>
  <c r="F179" i="34"/>
  <c r="E179" i="34"/>
  <c r="K177" i="34"/>
  <c r="J177" i="34"/>
  <c r="I177" i="34"/>
  <c r="H177" i="34"/>
  <c r="G177" i="34"/>
  <c r="F177" i="34"/>
  <c r="E177" i="34"/>
  <c r="O172" i="34"/>
  <c r="K172" i="34"/>
  <c r="J172" i="34"/>
  <c r="I172" i="34"/>
  <c r="H172" i="34"/>
  <c r="G172" i="34"/>
  <c r="F172" i="34"/>
  <c r="E172" i="34"/>
  <c r="K170" i="34"/>
  <c r="J170" i="34"/>
  <c r="I170" i="34"/>
  <c r="H170" i="34"/>
  <c r="G170" i="34"/>
  <c r="F170" i="34"/>
  <c r="E170" i="34"/>
  <c r="O165" i="34"/>
  <c r="K165" i="34"/>
  <c r="J165" i="34"/>
  <c r="I165" i="34"/>
  <c r="H165" i="34"/>
  <c r="G165" i="34"/>
  <c r="F165" i="34"/>
  <c r="E165" i="34"/>
  <c r="K163" i="34"/>
  <c r="J163" i="34"/>
  <c r="I163" i="34"/>
  <c r="H163" i="34"/>
  <c r="G163" i="34"/>
  <c r="F163" i="34"/>
  <c r="E163" i="34"/>
  <c r="O158" i="34"/>
  <c r="K158" i="34"/>
  <c r="J158" i="34"/>
  <c r="I158" i="34"/>
  <c r="H158" i="34"/>
  <c r="G158" i="34"/>
  <c r="F158" i="34"/>
  <c r="E158" i="34"/>
  <c r="K156" i="34"/>
  <c r="J156" i="34"/>
  <c r="I156" i="34"/>
  <c r="H156" i="34"/>
  <c r="G156" i="34"/>
  <c r="F156" i="34"/>
  <c r="E156" i="34"/>
  <c r="O151" i="34"/>
  <c r="K151" i="34"/>
  <c r="J151" i="34"/>
  <c r="I151" i="34"/>
  <c r="H151" i="34"/>
  <c r="G151" i="34"/>
  <c r="F151" i="34"/>
  <c r="E151" i="34"/>
  <c r="K149" i="34"/>
  <c r="J149" i="34"/>
  <c r="I149" i="34"/>
  <c r="H149" i="34"/>
  <c r="G149" i="34"/>
  <c r="F149" i="34"/>
  <c r="E149" i="34"/>
  <c r="O144" i="34"/>
  <c r="K144" i="34"/>
  <c r="J144" i="34"/>
  <c r="I144" i="34"/>
  <c r="H144" i="34"/>
  <c r="G144" i="34"/>
  <c r="F144" i="34"/>
  <c r="E144" i="34"/>
  <c r="K142" i="34"/>
  <c r="J142" i="34"/>
  <c r="I142" i="34"/>
  <c r="H142" i="34"/>
  <c r="G142" i="34"/>
  <c r="F142" i="34"/>
  <c r="E142" i="34"/>
  <c r="O137" i="34"/>
  <c r="K137" i="34"/>
  <c r="J137" i="34"/>
  <c r="I137" i="34"/>
  <c r="H137" i="34"/>
  <c r="G137" i="34"/>
  <c r="F137" i="34"/>
  <c r="E137" i="34"/>
  <c r="K135" i="34"/>
  <c r="J135" i="34"/>
  <c r="I135" i="34"/>
  <c r="H135" i="34"/>
  <c r="G135" i="34"/>
  <c r="F135" i="34"/>
  <c r="E135" i="34"/>
  <c r="O130" i="34"/>
  <c r="K130" i="34"/>
  <c r="J130" i="34"/>
  <c r="I130" i="34"/>
  <c r="H130" i="34"/>
  <c r="G130" i="34"/>
  <c r="F130" i="34"/>
  <c r="E130" i="34"/>
  <c r="K128" i="34"/>
  <c r="J128" i="34"/>
  <c r="I128" i="34"/>
  <c r="H128" i="34"/>
  <c r="G128" i="34"/>
  <c r="F128" i="34"/>
  <c r="E128" i="34"/>
  <c r="O123" i="34"/>
  <c r="K123" i="34"/>
  <c r="J123" i="34"/>
  <c r="I123" i="34"/>
  <c r="H123" i="34"/>
  <c r="G123" i="34"/>
  <c r="F123" i="34"/>
  <c r="E123" i="34"/>
  <c r="K121" i="34"/>
  <c r="J121" i="34"/>
  <c r="I121" i="34"/>
  <c r="H121" i="34"/>
  <c r="G121" i="34"/>
  <c r="F121" i="34"/>
  <c r="E121" i="34"/>
  <c r="O116" i="34"/>
  <c r="K116" i="34"/>
  <c r="J116" i="34"/>
  <c r="I116" i="34"/>
  <c r="H116" i="34"/>
  <c r="G116" i="34"/>
  <c r="F116" i="34"/>
  <c r="E116" i="34"/>
  <c r="K114" i="34"/>
  <c r="J114" i="34"/>
  <c r="I114" i="34"/>
  <c r="H114" i="34"/>
  <c r="G114" i="34"/>
  <c r="F114" i="34"/>
  <c r="E114" i="34"/>
  <c r="O109" i="34"/>
  <c r="K109" i="34"/>
  <c r="J109" i="34"/>
  <c r="I109" i="34"/>
  <c r="H109" i="34"/>
  <c r="G109" i="34"/>
  <c r="F109" i="34"/>
  <c r="E109" i="34"/>
  <c r="K107" i="34"/>
  <c r="J107" i="34"/>
  <c r="I107" i="34"/>
  <c r="H107" i="34"/>
  <c r="G107" i="34"/>
  <c r="F107" i="34"/>
  <c r="E107" i="34"/>
  <c r="O102" i="34"/>
  <c r="K102" i="34"/>
  <c r="J102" i="34"/>
  <c r="I102" i="34"/>
  <c r="H102" i="34"/>
  <c r="G102" i="34"/>
  <c r="F102" i="34"/>
  <c r="E102" i="34"/>
  <c r="K100" i="34"/>
  <c r="J100" i="34"/>
  <c r="I100" i="34"/>
  <c r="H100" i="34"/>
  <c r="G100" i="34"/>
  <c r="F100" i="34"/>
  <c r="E100" i="34"/>
  <c r="O95" i="34"/>
  <c r="K95" i="34"/>
  <c r="J95" i="34"/>
  <c r="I95" i="34"/>
  <c r="H95" i="34"/>
  <c r="G95" i="34"/>
  <c r="F95" i="34"/>
  <c r="E95" i="34"/>
  <c r="K93" i="34"/>
  <c r="J93" i="34"/>
  <c r="I93" i="34"/>
  <c r="H93" i="34"/>
  <c r="G93" i="34"/>
  <c r="F93" i="34"/>
  <c r="E93" i="34"/>
  <c r="O88" i="34"/>
  <c r="K88" i="34"/>
  <c r="J88" i="34"/>
  <c r="I88" i="34"/>
  <c r="H88" i="34"/>
  <c r="G88" i="34"/>
  <c r="F88" i="34"/>
  <c r="E88" i="34"/>
  <c r="K86" i="34"/>
  <c r="J86" i="34"/>
  <c r="I86" i="34"/>
  <c r="H86" i="34"/>
  <c r="G86" i="34"/>
  <c r="F86" i="34"/>
  <c r="E86" i="34"/>
  <c r="O81" i="34"/>
  <c r="K81" i="34"/>
  <c r="J81" i="34"/>
  <c r="I81" i="34"/>
  <c r="H81" i="34"/>
  <c r="G81" i="34"/>
  <c r="F81" i="34"/>
  <c r="E81" i="34"/>
  <c r="K79" i="34"/>
  <c r="J79" i="34"/>
  <c r="I79" i="34"/>
  <c r="H79" i="34"/>
  <c r="G79" i="34"/>
  <c r="F79" i="34"/>
  <c r="E79" i="34"/>
  <c r="O74" i="34"/>
  <c r="K74" i="34"/>
  <c r="J74" i="34"/>
  <c r="I74" i="34"/>
  <c r="H74" i="34"/>
  <c r="G74" i="34"/>
  <c r="F74" i="34"/>
  <c r="E74" i="34"/>
  <c r="K72" i="34"/>
  <c r="J72" i="34"/>
  <c r="I72" i="34"/>
  <c r="H72" i="34"/>
  <c r="G72" i="34"/>
  <c r="F72" i="34"/>
  <c r="E72" i="34"/>
  <c r="O67" i="34"/>
  <c r="K67" i="34"/>
  <c r="J67" i="34"/>
  <c r="I67" i="34"/>
  <c r="H67" i="34"/>
  <c r="G67" i="34"/>
  <c r="F67" i="34"/>
  <c r="E67" i="34"/>
  <c r="K65" i="34"/>
  <c r="J65" i="34"/>
  <c r="I65" i="34"/>
  <c r="H65" i="34"/>
  <c r="G65" i="34"/>
  <c r="F65" i="34"/>
  <c r="E65" i="34"/>
  <c r="O60" i="34"/>
  <c r="K60" i="34"/>
  <c r="J60" i="34"/>
  <c r="I60" i="34"/>
  <c r="H60" i="34"/>
  <c r="G60" i="34"/>
  <c r="F60" i="34"/>
  <c r="E60" i="34"/>
  <c r="K58" i="34"/>
  <c r="J58" i="34"/>
  <c r="I58" i="34"/>
  <c r="H58" i="34"/>
  <c r="G58" i="34"/>
  <c r="F58" i="34"/>
  <c r="E58" i="34"/>
  <c r="O53" i="34"/>
  <c r="K53" i="34"/>
  <c r="J53" i="34"/>
  <c r="I53" i="34"/>
  <c r="H53" i="34"/>
  <c r="G53" i="34"/>
  <c r="F53" i="34"/>
  <c r="E53" i="34"/>
  <c r="K51" i="34"/>
  <c r="J51" i="34"/>
  <c r="I51" i="34"/>
  <c r="H51" i="34"/>
  <c r="G51" i="34"/>
  <c r="F51" i="34"/>
  <c r="E51" i="34"/>
  <c r="O46" i="34"/>
  <c r="K46" i="34"/>
  <c r="J46" i="34"/>
  <c r="I46" i="34"/>
  <c r="H46" i="34"/>
  <c r="G46" i="34"/>
  <c r="F46" i="34"/>
  <c r="E46" i="34"/>
  <c r="K44" i="34"/>
  <c r="J44" i="34"/>
  <c r="I44" i="34"/>
  <c r="H44" i="34"/>
  <c r="G44" i="34"/>
  <c r="F44" i="34"/>
  <c r="E44" i="34"/>
  <c r="O39" i="34"/>
  <c r="K39" i="34"/>
  <c r="J39" i="34"/>
  <c r="I39" i="34"/>
  <c r="H39" i="34"/>
  <c r="G39" i="34"/>
  <c r="F39" i="34"/>
  <c r="E39" i="34"/>
  <c r="K37" i="34"/>
  <c r="J37" i="34"/>
  <c r="I37" i="34"/>
  <c r="H37" i="34"/>
  <c r="G37" i="34"/>
  <c r="F37" i="34"/>
  <c r="E37" i="34"/>
  <c r="O32" i="34"/>
  <c r="K32" i="34"/>
  <c r="J32" i="34"/>
  <c r="I32" i="34"/>
  <c r="H32" i="34"/>
  <c r="G32" i="34"/>
  <c r="F32" i="34"/>
  <c r="E32" i="34"/>
  <c r="K30" i="34"/>
  <c r="J30" i="34"/>
  <c r="I30" i="34"/>
  <c r="H30" i="34"/>
  <c r="G30" i="34"/>
  <c r="F30" i="34"/>
  <c r="E30" i="34"/>
  <c r="K25" i="34"/>
  <c r="J25" i="34"/>
  <c r="I25" i="34"/>
  <c r="H25" i="34"/>
  <c r="G25" i="34"/>
  <c r="F25" i="34"/>
  <c r="E25" i="34"/>
  <c r="K23" i="34"/>
  <c r="J23" i="34"/>
  <c r="I23" i="34"/>
  <c r="H23" i="34"/>
  <c r="G23" i="34"/>
  <c r="F23" i="34"/>
  <c r="E23" i="34"/>
  <c r="K18" i="34"/>
  <c r="J18" i="34"/>
  <c r="I18" i="34"/>
  <c r="H18" i="34"/>
  <c r="G18" i="34"/>
  <c r="F18" i="34"/>
  <c r="E18" i="34"/>
  <c r="K16" i="34"/>
  <c r="J16" i="34"/>
  <c r="I16" i="34"/>
  <c r="H16" i="34"/>
  <c r="G16" i="34"/>
  <c r="F16" i="34"/>
  <c r="E16" i="34"/>
  <c r="O11" i="34"/>
  <c r="K11" i="34"/>
  <c r="J11" i="34"/>
  <c r="I11" i="34"/>
  <c r="H11" i="34"/>
  <c r="G11" i="34"/>
  <c r="F11" i="34"/>
  <c r="E11" i="34"/>
  <c r="K9" i="34"/>
  <c r="J9" i="34"/>
  <c r="I9" i="34"/>
  <c r="H9" i="34"/>
  <c r="G9" i="34"/>
  <c r="F9" i="34"/>
  <c r="E9" i="34"/>
  <c r="O1" i="34"/>
  <c r="K183" i="33"/>
  <c r="J183" i="33"/>
  <c r="I183" i="33"/>
  <c r="H183" i="33"/>
  <c r="G183" i="33"/>
  <c r="F183" i="33"/>
  <c r="E183" i="33"/>
  <c r="K182" i="33"/>
  <c r="K181" i="33" s="1"/>
  <c r="O179" i="33"/>
  <c r="K179" i="33"/>
  <c r="J179" i="33"/>
  <c r="I179" i="33"/>
  <c r="H179" i="33"/>
  <c r="G179" i="33"/>
  <c r="F179" i="33"/>
  <c r="E179" i="33"/>
  <c r="K177" i="33"/>
  <c r="J177" i="33"/>
  <c r="I177" i="33"/>
  <c r="H177" i="33"/>
  <c r="G177" i="33"/>
  <c r="F177" i="33"/>
  <c r="E177" i="33"/>
  <c r="O172" i="33"/>
  <c r="K172" i="33"/>
  <c r="J172" i="33"/>
  <c r="I172" i="33"/>
  <c r="H172" i="33"/>
  <c r="G172" i="33"/>
  <c r="F172" i="33"/>
  <c r="E172" i="33"/>
  <c r="K170" i="33"/>
  <c r="J170" i="33"/>
  <c r="I170" i="33"/>
  <c r="H170" i="33"/>
  <c r="G170" i="33"/>
  <c r="F170" i="33"/>
  <c r="E170" i="33"/>
  <c r="O165" i="33"/>
  <c r="K165" i="33"/>
  <c r="J165" i="33"/>
  <c r="I165" i="33"/>
  <c r="H165" i="33"/>
  <c r="G165" i="33"/>
  <c r="F165" i="33"/>
  <c r="E165" i="33"/>
  <c r="K163" i="33"/>
  <c r="J163" i="33"/>
  <c r="I163" i="33"/>
  <c r="H163" i="33"/>
  <c r="G163" i="33"/>
  <c r="F163" i="33"/>
  <c r="E163" i="33"/>
  <c r="O158" i="33"/>
  <c r="K158" i="33"/>
  <c r="J158" i="33"/>
  <c r="I158" i="33"/>
  <c r="H158" i="33"/>
  <c r="G158" i="33"/>
  <c r="F158" i="33"/>
  <c r="E158" i="33"/>
  <c r="K156" i="33"/>
  <c r="J156" i="33"/>
  <c r="I156" i="33"/>
  <c r="H156" i="33"/>
  <c r="G156" i="33"/>
  <c r="F156" i="33"/>
  <c r="E156" i="33"/>
  <c r="O151" i="33"/>
  <c r="K151" i="33"/>
  <c r="J151" i="33"/>
  <c r="I151" i="33"/>
  <c r="H151" i="33"/>
  <c r="G151" i="33"/>
  <c r="F151" i="33"/>
  <c r="E151" i="33"/>
  <c r="K149" i="33"/>
  <c r="J149" i="33"/>
  <c r="I149" i="33"/>
  <c r="H149" i="33"/>
  <c r="G149" i="33"/>
  <c r="F149" i="33"/>
  <c r="E149" i="33"/>
  <c r="O144" i="33"/>
  <c r="K144" i="33"/>
  <c r="J144" i="33"/>
  <c r="I144" i="33"/>
  <c r="H144" i="33"/>
  <c r="G144" i="33"/>
  <c r="F144" i="33"/>
  <c r="E144" i="33"/>
  <c r="K142" i="33"/>
  <c r="J142" i="33"/>
  <c r="I142" i="33"/>
  <c r="H142" i="33"/>
  <c r="G142" i="33"/>
  <c r="F142" i="33"/>
  <c r="E142" i="33"/>
  <c r="O137" i="33"/>
  <c r="K137" i="33"/>
  <c r="J137" i="33"/>
  <c r="I137" i="33"/>
  <c r="H137" i="33"/>
  <c r="G137" i="33"/>
  <c r="F137" i="33"/>
  <c r="E137" i="33"/>
  <c r="K135" i="33"/>
  <c r="J135" i="33"/>
  <c r="I135" i="33"/>
  <c r="H135" i="33"/>
  <c r="G135" i="33"/>
  <c r="F135" i="33"/>
  <c r="E135" i="33"/>
  <c r="O130" i="33"/>
  <c r="K130" i="33"/>
  <c r="J130" i="33"/>
  <c r="I130" i="33"/>
  <c r="H130" i="33"/>
  <c r="G130" i="33"/>
  <c r="F130" i="33"/>
  <c r="E130" i="33"/>
  <c r="K128" i="33"/>
  <c r="J128" i="33"/>
  <c r="I128" i="33"/>
  <c r="H128" i="33"/>
  <c r="G128" i="33"/>
  <c r="F128" i="33"/>
  <c r="E128" i="33"/>
  <c r="O123" i="33"/>
  <c r="K123" i="33"/>
  <c r="J123" i="33"/>
  <c r="I123" i="33"/>
  <c r="H123" i="33"/>
  <c r="G123" i="33"/>
  <c r="F123" i="33"/>
  <c r="E123" i="33"/>
  <c r="K121" i="33"/>
  <c r="J121" i="33"/>
  <c r="I121" i="33"/>
  <c r="H121" i="33"/>
  <c r="G121" i="33"/>
  <c r="F121" i="33"/>
  <c r="E121" i="33"/>
  <c r="O116" i="33"/>
  <c r="K116" i="33"/>
  <c r="J116" i="33"/>
  <c r="I116" i="33"/>
  <c r="H116" i="33"/>
  <c r="G116" i="33"/>
  <c r="F116" i="33"/>
  <c r="E116" i="33"/>
  <c r="K114" i="33"/>
  <c r="J114" i="33"/>
  <c r="I114" i="33"/>
  <c r="H114" i="33"/>
  <c r="G114" i="33"/>
  <c r="F114" i="33"/>
  <c r="E114" i="33"/>
  <c r="O109" i="33"/>
  <c r="K109" i="33"/>
  <c r="J109" i="33"/>
  <c r="I109" i="33"/>
  <c r="H109" i="33"/>
  <c r="G109" i="33"/>
  <c r="F109" i="33"/>
  <c r="E109" i="33"/>
  <c r="K107" i="33"/>
  <c r="J107" i="33"/>
  <c r="I107" i="33"/>
  <c r="H107" i="33"/>
  <c r="G107" i="33"/>
  <c r="F107" i="33"/>
  <c r="E107" i="33"/>
  <c r="O102" i="33"/>
  <c r="K102" i="33"/>
  <c r="J102" i="33"/>
  <c r="I102" i="33"/>
  <c r="H102" i="33"/>
  <c r="G102" i="33"/>
  <c r="F102" i="33"/>
  <c r="E102" i="33"/>
  <c r="K100" i="33"/>
  <c r="J100" i="33"/>
  <c r="I100" i="33"/>
  <c r="H100" i="33"/>
  <c r="G100" i="33"/>
  <c r="F100" i="33"/>
  <c r="E100" i="33"/>
  <c r="O95" i="33"/>
  <c r="K95" i="33"/>
  <c r="J95" i="33"/>
  <c r="I95" i="33"/>
  <c r="H95" i="33"/>
  <c r="G95" i="33"/>
  <c r="F95" i="33"/>
  <c r="E95" i="33"/>
  <c r="K93" i="33"/>
  <c r="J93" i="33"/>
  <c r="I93" i="33"/>
  <c r="H93" i="33"/>
  <c r="G93" i="33"/>
  <c r="F93" i="33"/>
  <c r="E93" i="33"/>
  <c r="O88" i="33"/>
  <c r="K88" i="33"/>
  <c r="J88" i="33"/>
  <c r="I88" i="33"/>
  <c r="H88" i="33"/>
  <c r="G88" i="33"/>
  <c r="F88" i="33"/>
  <c r="E88" i="33"/>
  <c r="K86" i="33"/>
  <c r="J86" i="33"/>
  <c r="I86" i="33"/>
  <c r="H86" i="33"/>
  <c r="G86" i="33"/>
  <c r="F86" i="33"/>
  <c r="E86" i="33"/>
  <c r="O81" i="33"/>
  <c r="K81" i="33"/>
  <c r="J81" i="33"/>
  <c r="I81" i="33"/>
  <c r="H81" i="33"/>
  <c r="G81" i="33"/>
  <c r="F81" i="33"/>
  <c r="E81" i="33"/>
  <c r="K79" i="33"/>
  <c r="J79" i="33"/>
  <c r="I79" i="33"/>
  <c r="H79" i="33"/>
  <c r="G79" i="33"/>
  <c r="F79" i="33"/>
  <c r="E79" i="33"/>
  <c r="O74" i="33"/>
  <c r="K74" i="33"/>
  <c r="J74" i="33"/>
  <c r="I74" i="33"/>
  <c r="H74" i="33"/>
  <c r="G74" i="33"/>
  <c r="F74" i="33"/>
  <c r="E74" i="33"/>
  <c r="K72" i="33"/>
  <c r="J72" i="33"/>
  <c r="I72" i="33"/>
  <c r="H72" i="33"/>
  <c r="G72" i="33"/>
  <c r="F72" i="33"/>
  <c r="E72" i="33"/>
  <c r="O67" i="33"/>
  <c r="K67" i="33"/>
  <c r="J67" i="33"/>
  <c r="I67" i="33"/>
  <c r="H67" i="33"/>
  <c r="G67" i="33"/>
  <c r="F67" i="33"/>
  <c r="E67" i="33"/>
  <c r="K65" i="33"/>
  <c r="J65" i="33"/>
  <c r="I65" i="33"/>
  <c r="H65" i="33"/>
  <c r="G65" i="33"/>
  <c r="F65" i="33"/>
  <c r="E65" i="33"/>
  <c r="O60" i="33"/>
  <c r="K60" i="33"/>
  <c r="J60" i="33"/>
  <c r="I60" i="33"/>
  <c r="H60" i="33"/>
  <c r="G60" i="33"/>
  <c r="F60" i="33"/>
  <c r="E60" i="33"/>
  <c r="K58" i="33"/>
  <c r="J58" i="33"/>
  <c r="I58" i="33"/>
  <c r="H58" i="33"/>
  <c r="G58" i="33"/>
  <c r="F58" i="33"/>
  <c r="E58" i="33"/>
  <c r="O53" i="33"/>
  <c r="K53" i="33"/>
  <c r="J53" i="33"/>
  <c r="I53" i="33"/>
  <c r="H53" i="33"/>
  <c r="G53" i="33"/>
  <c r="F53" i="33"/>
  <c r="E53" i="33"/>
  <c r="K51" i="33"/>
  <c r="J51" i="33"/>
  <c r="I51" i="33"/>
  <c r="H51" i="33"/>
  <c r="G51" i="33"/>
  <c r="F51" i="33"/>
  <c r="E51" i="33"/>
  <c r="O46" i="33"/>
  <c r="K46" i="33"/>
  <c r="J46" i="33"/>
  <c r="I46" i="33"/>
  <c r="H46" i="33"/>
  <c r="G46" i="33"/>
  <c r="F46" i="33"/>
  <c r="E46" i="33"/>
  <c r="K44" i="33"/>
  <c r="J44" i="33"/>
  <c r="I44" i="33"/>
  <c r="H44" i="33"/>
  <c r="G44" i="33"/>
  <c r="F44" i="33"/>
  <c r="E44" i="33"/>
  <c r="O39" i="33"/>
  <c r="K39" i="33"/>
  <c r="J39" i="33"/>
  <c r="I39" i="33"/>
  <c r="H39" i="33"/>
  <c r="G39" i="33"/>
  <c r="F39" i="33"/>
  <c r="E39" i="33"/>
  <c r="K37" i="33"/>
  <c r="J37" i="33"/>
  <c r="I37" i="33"/>
  <c r="H37" i="33"/>
  <c r="G37" i="33"/>
  <c r="F37" i="33"/>
  <c r="E37" i="33"/>
  <c r="O32" i="33"/>
  <c r="K32" i="33"/>
  <c r="J32" i="33"/>
  <c r="I32" i="33"/>
  <c r="H32" i="33"/>
  <c r="G32" i="33"/>
  <c r="F32" i="33"/>
  <c r="E32" i="33"/>
  <c r="K30" i="33"/>
  <c r="J30" i="33"/>
  <c r="I30" i="33"/>
  <c r="H30" i="33"/>
  <c r="G30" i="33"/>
  <c r="F30" i="33"/>
  <c r="E30" i="33"/>
  <c r="O25" i="33"/>
  <c r="K25" i="33"/>
  <c r="J25" i="33"/>
  <c r="I25" i="33"/>
  <c r="H25" i="33"/>
  <c r="G25" i="33"/>
  <c r="F25" i="33"/>
  <c r="E25" i="33"/>
  <c r="K23" i="33"/>
  <c r="J23" i="33"/>
  <c r="I23" i="33"/>
  <c r="H23" i="33"/>
  <c r="G23" i="33"/>
  <c r="F23" i="33"/>
  <c r="E23" i="33"/>
  <c r="O18" i="33"/>
  <c r="K18" i="33"/>
  <c r="J18" i="33"/>
  <c r="I18" i="33"/>
  <c r="H18" i="33"/>
  <c r="G18" i="33"/>
  <c r="F18" i="33"/>
  <c r="E18" i="33"/>
  <c r="K16" i="33"/>
  <c r="J16" i="33"/>
  <c r="I16" i="33"/>
  <c r="H16" i="33"/>
  <c r="G16" i="33"/>
  <c r="F16" i="33"/>
  <c r="E16" i="33"/>
  <c r="O11" i="33"/>
  <c r="K11" i="33"/>
  <c r="J11" i="33"/>
  <c r="I11" i="33"/>
  <c r="H11" i="33"/>
  <c r="G11" i="33"/>
  <c r="F11" i="33"/>
  <c r="E11" i="33"/>
  <c r="K9" i="33"/>
  <c r="J9" i="33"/>
  <c r="I9" i="33"/>
  <c r="H9" i="33"/>
  <c r="G9" i="33"/>
  <c r="F9" i="33"/>
  <c r="E9" i="33"/>
  <c r="O1" i="33"/>
  <c r="M1" i="33"/>
  <c r="K183" i="32"/>
  <c r="J183" i="32"/>
  <c r="I183" i="32"/>
  <c r="H183" i="32"/>
  <c r="G183" i="32"/>
  <c r="F183" i="32"/>
  <c r="E183" i="32"/>
  <c r="K182" i="32"/>
  <c r="K181" i="32" s="1"/>
  <c r="O179" i="32"/>
  <c r="K179" i="32"/>
  <c r="J179" i="32"/>
  <c r="I179" i="32"/>
  <c r="H179" i="32"/>
  <c r="G179" i="32"/>
  <c r="F179" i="32"/>
  <c r="E179" i="32"/>
  <c r="K177" i="32"/>
  <c r="J177" i="32"/>
  <c r="I177" i="32"/>
  <c r="H177" i="32"/>
  <c r="G177" i="32"/>
  <c r="F177" i="32"/>
  <c r="E177" i="32"/>
  <c r="O172" i="32"/>
  <c r="K172" i="32"/>
  <c r="J172" i="32"/>
  <c r="I172" i="32"/>
  <c r="H172" i="32"/>
  <c r="G172" i="32"/>
  <c r="F172" i="32"/>
  <c r="E172" i="32"/>
  <c r="K170" i="32"/>
  <c r="J170" i="32"/>
  <c r="I170" i="32"/>
  <c r="H170" i="32"/>
  <c r="G170" i="32"/>
  <c r="F170" i="32"/>
  <c r="E170" i="32"/>
  <c r="O165" i="32"/>
  <c r="K165" i="32"/>
  <c r="J165" i="32"/>
  <c r="I165" i="32"/>
  <c r="H165" i="32"/>
  <c r="G165" i="32"/>
  <c r="F165" i="32"/>
  <c r="E165" i="32"/>
  <c r="K163" i="32"/>
  <c r="J163" i="32"/>
  <c r="I163" i="32"/>
  <c r="H163" i="32"/>
  <c r="G163" i="32"/>
  <c r="F163" i="32"/>
  <c r="E163" i="32"/>
  <c r="O158" i="32"/>
  <c r="K158" i="32"/>
  <c r="J158" i="32"/>
  <c r="I158" i="32"/>
  <c r="H158" i="32"/>
  <c r="G158" i="32"/>
  <c r="F158" i="32"/>
  <c r="E158" i="32"/>
  <c r="K156" i="32"/>
  <c r="J156" i="32"/>
  <c r="I156" i="32"/>
  <c r="H156" i="32"/>
  <c r="G156" i="32"/>
  <c r="F156" i="32"/>
  <c r="E156" i="32"/>
  <c r="O151" i="32"/>
  <c r="K151" i="32"/>
  <c r="J151" i="32"/>
  <c r="I151" i="32"/>
  <c r="H151" i="32"/>
  <c r="G151" i="32"/>
  <c r="F151" i="32"/>
  <c r="E151" i="32"/>
  <c r="K149" i="32"/>
  <c r="J149" i="32"/>
  <c r="I149" i="32"/>
  <c r="H149" i="32"/>
  <c r="G149" i="32"/>
  <c r="F149" i="32"/>
  <c r="E149" i="32"/>
  <c r="O144" i="32"/>
  <c r="K144" i="32"/>
  <c r="J144" i="32"/>
  <c r="I144" i="32"/>
  <c r="H144" i="32"/>
  <c r="G144" i="32"/>
  <c r="F144" i="32"/>
  <c r="E144" i="32"/>
  <c r="K142" i="32"/>
  <c r="J142" i="32"/>
  <c r="I142" i="32"/>
  <c r="H142" i="32"/>
  <c r="G142" i="32"/>
  <c r="F142" i="32"/>
  <c r="E142" i="32"/>
  <c r="O137" i="32"/>
  <c r="K137" i="32"/>
  <c r="J137" i="32"/>
  <c r="I137" i="32"/>
  <c r="H137" i="32"/>
  <c r="G137" i="32"/>
  <c r="F137" i="32"/>
  <c r="E137" i="32"/>
  <c r="K135" i="32"/>
  <c r="J135" i="32"/>
  <c r="I135" i="32"/>
  <c r="H135" i="32"/>
  <c r="G135" i="32"/>
  <c r="F135" i="32"/>
  <c r="E135" i="32"/>
  <c r="O130" i="32"/>
  <c r="K130" i="32"/>
  <c r="J130" i="32"/>
  <c r="I130" i="32"/>
  <c r="H130" i="32"/>
  <c r="G130" i="32"/>
  <c r="F130" i="32"/>
  <c r="E130" i="32"/>
  <c r="K128" i="32"/>
  <c r="J128" i="32"/>
  <c r="I128" i="32"/>
  <c r="H128" i="32"/>
  <c r="G128" i="32"/>
  <c r="F128" i="32"/>
  <c r="E128" i="32"/>
  <c r="O123" i="32"/>
  <c r="K123" i="32"/>
  <c r="J123" i="32"/>
  <c r="I123" i="32"/>
  <c r="H123" i="32"/>
  <c r="G123" i="32"/>
  <c r="F123" i="32"/>
  <c r="E123" i="32"/>
  <c r="K121" i="32"/>
  <c r="J121" i="32"/>
  <c r="I121" i="32"/>
  <c r="H121" i="32"/>
  <c r="G121" i="32"/>
  <c r="F121" i="32"/>
  <c r="E121" i="32"/>
  <c r="O116" i="32"/>
  <c r="K116" i="32"/>
  <c r="J116" i="32"/>
  <c r="I116" i="32"/>
  <c r="H116" i="32"/>
  <c r="G116" i="32"/>
  <c r="F116" i="32"/>
  <c r="E116" i="32"/>
  <c r="K114" i="32"/>
  <c r="J114" i="32"/>
  <c r="I114" i="32"/>
  <c r="H114" i="32"/>
  <c r="G114" i="32"/>
  <c r="F114" i="32"/>
  <c r="E114" i="32"/>
  <c r="O109" i="32"/>
  <c r="K109" i="32"/>
  <c r="J109" i="32"/>
  <c r="I109" i="32"/>
  <c r="H109" i="32"/>
  <c r="G109" i="32"/>
  <c r="F109" i="32"/>
  <c r="E109" i="32"/>
  <c r="K107" i="32"/>
  <c r="J107" i="32"/>
  <c r="I107" i="32"/>
  <c r="H107" i="32"/>
  <c r="G107" i="32"/>
  <c r="F107" i="32"/>
  <c r="E107" i="32"/>
  <c r="O102" i="32"/>
  <c r="K102" i="32"/>
  <c r="J102" i="32"/>
  <c r="I102" i="32"/>
  <c r="H102" i="32"/>
  <c r="G102" i="32"/>
  <c r="F102" i="32"/>
  <c r="E102" i="32"/>
  <c r="K100" i="32"/>
  <c r="J100" i="32"/>
  <c r="I100" i="32"/>
  <c r="H100" i="32"/>
  <c r="G100" i="32"/>
  <c r="F100" i="32"/>
  <c r="E100" i="32"/>
  <c r="O95" i="32"/>
  <c r="K95" i="32"/>
  <c r="J95" i="32"/>
  <c r="I95" i="32"/>
  <c r="H95" i="32"/>
  <c r="G95" i="32"/>
  <c r="F95" i="32"/>
  <c r="E95" i="32"/>
  <c r="K93" i="32"/>
  <c r="J93" i="32"/>
  <c r="I93" i="32"/>
  <c r="H93" i="32"/>
  <c r="G93" i="32"/>
  <c r="F93" i="32"/>
  <c r="E93" i="32"/>
  <c r="O88" i="32"/>
  <c r="K88" i="32"/>
  <c r="J88" i="32"/>
  <c r="I88" i="32"/>
  <c r="H88" i="32"/>
  <c r="G88" i="32"/>
  <c r="F88" i="32"/>
  <c r="E88" i="32"/>
  <c r="K86" i="32"/>
  <c r="J86" i="32"/>
  <c r="I86" i="32"/>
  <c r="H86" i="32"/>
  <c r="G86" i="32"/>
  <c r="F86" i="32"/>
  <c r="E86" i="32"/>
  <c r="O81" i="32"/>
  <c r="K81" i="32"/>
  <c r="J81" i="32"/>
  <c r="I81" i="32"/>
  <c r="H81" i="32"/>
  <c r="G81" i="32"/>
  <c r="F81" i="32"/>
  <c r="E81" i="32"/>
  <c r="K79" i="32"/>
  <c r="J79" i="32"/>
  <c r="I79" i="32"/>
  <c r="H79" i="32"/>
  <c r="G79" i="32"/>
  <c r="F79" i="32"/>
  <c r="E79" i="32"/>
  <c r="O74" i="32"/>
  <c r="K74" i="32"/>
  <c r="J74" i="32"/>
  <c r="I74" i="32"/>
  <c r="H74" i="32"/>
  <c r="G74" i="32"/>
  <c r="F74" i="32"/>
  <c r="E74" i="32"/>
  <c r="K72" i="32"/>
  <c r="J72" i="32"/>
  <c r="I72" i="32"/>
  <c r="H72" i="32"/>
  <c r="G72" i="32"/>
  <c r="F72" i="32"/>
  <c r="E72" i="32"/>
  <c r="O67" i="32"/>
  <c r="K67" i="32"/>
  <c r="J67" i="32"/>
  <c r="I67" i="32"/>
  <c r="H67" i="32"/>
  <c r="G67" i="32"/>
  <c r="F67" i="32"/>
  <c r="E67" i="32"/>
  <c r="K65" i="32"/>
  <c r="J65" i="32"/>
  <c r="I65" i="32"/>
  <c r="H65" i="32"/>
  <c r="G65" i="32"/>
  <c r="F65" i="32"/>
  <c r="E65" i="32"/>
  <c r="O60" i="32"/>
  <c r="K60" i="32"/>
  <c r="J60" i="32"/>
  <c r="I60" i="32"/>
  <c r="H60" i="32"/>
  <c r="G60" i="32"/>
  <c r="F60" i="32"/>
  <c r="E60" i="32"/>
  <c r="K58" i="32"/>
  <c r="J58" i="32"/>
  <c r="I58" i="32"/>
  <c r="H58" i="32"/>
  <c r="G58" i="32"/>
  <c r="F58" i="32"/>
  <c r="E58" i="32"/>
  <c r="O53" i="32"/>
  <c r="K53" i="32"/>
  <c r="J53" i="32"/>
  <c r="I53" i="32"/>
  <c r="H53" i="32"/>
  <c r="G53" i="32"/>
  <c r="F53" i="32"/>
  <c r="E53" i="32"/>
  <c r="K51" i="32"/>
  <c r="J51" i="32"/>
  <c r="I51" i="32"/>
  <c r="H51" i="32"/>
  <c r="G51" i="32"/>
  <c r="F51" i="32"/>
  <c r="E51" i="32"/>
  <c r="O46" i="32"/>
  <c r="K46" i="32"/>
  <c r="J46" i="32"/>
  <c r="I46" i="32"/>
  <c r="H46" i="32"/>
  <c r="G46" i="32"/>
  <c r="F46" i="32"/>
  <c r="E46" i="32"/>
  <c r="K44" i="32"/>
  <c r="J44" i="32"/>
  <c r="I44" i="32"/>
  <c r="H44" i="32"/>
  <c r="G44" i="32"/>
  <c r="F44" i="32"/>
  <c r="E44" i="32"/>
  <c r="O39" i="32"/>
  <c r="K39" i="32"/>
  <c r="J39" i="32"/>
  <c r="I39" i="32"/>
  <c r="H39" i="32"/>
  <c r="G39" i="32"/>
  <c r="F39" i="32"/>
  <c r="E39" i="32"/>
  <c r="K37" i="32"/>
  <c r="J37" i="32"/>
  <c r="I37" i="32"/>
  <c r="H37" i="32"/>
  <c r="G37" i="32"/>
  <c r="F37" i="32"/>
  <c r="E37" i="32"/>
  <c r="O32" i="32"/>
  <c r="K32" i="32"/>
  <c r="J32" i="32"/>
  <c r="I32" i="32"/>
  <c r="H32" i="32"/>
  <c r="G32" i="32"/>
  <c r="F32" i="32"/>
  <c r="E32" i="32"/>
  <c r="K30" i="32"/>
  <c r="J30" i="32"/>
  <c r="I30" i="32"/>
  <c r="H30" i="32"/>
  <c r="G30" i="32"/>
  <c r="F30" i="32"/>
  <c r="E30" i="32"/>
  <c r="O25" i="32"/>
  <c r="K25" i="32"/>
  <c r="J25" i="32"/>
  <c r="I25" i="32"/>
  <c r="H25" i="32"/>
  <c r="G25" i="32"/>
  <c r="F25" i="32"/>
  <c r="E25" i="32"/>
  <c r="K23" i="32"/>
  <c r="J23" i="32"/>
  <c r="I23" i="32"/>
  <c r="H23" i="32"/>
  <c r="G23" i="32"/>
  <c r="F23" i="32"/>
  <c r="E23" i="32"/>
  <c r="O18" i="32"/>
  <c r="K18" i="32"/>
  <c r="J18" i="32"/>
  <c r="I18" i="32"/>
  <c r="H18" i="32"/>
  <c r="G18" i="32"/>
  <c r="F18" i="32"/>
  <c r="E18" i="32"/>
  <c r="K16" i="32"/>
  <c r="J16" i="32"/>
  <c r="I16" i="32"/>
  <c r="H16" i="32"/>
  <c r="G16" i="32"/>
  <c r="F16" i="32"/>
  <c r="E16" i="32"/>
  <c r="O11" i="32"/>
  <c r="K11" i="32"/>
  <c r="J11" i="32"/>
  <c r="I11" i="32"/>
  <c r="H11" i="32"/>
  <c r="G11" i="32"/>
  <c r="F11" i="32"/>
  <c r="E11" i="32"/>
  <c r="K9" i="32"/>
  <c r="J9" i="32"/>
  <c r="I9" i="32"/>
  <c r="H9" i="32"/>
  <c r="G9" i="32"/>
  <c r="F9" i="32"/>
  <c r="E9" i="32"/>
  <c r="O1" i="32"/>
  <c r="M1" i="32"/>
  <c r="K183" i="31"/>
  <c r="J183" i="31"/>
  <c r="I183" i="31"/>
  <c r="H183" i="31"/>
  <c r="G183" i="31"/>
  <c r="F183" i="31"/>
  <c r="E183" i="31"/>
  <c r="K182" i="31"/>
  <c r="K181" i="31" s="1"/>
  <c r="O179" i="31"/>
  <c r="K179" i="31"/>
  <c r="J179" i="31"/>
  <c r="I179" i="31"/>
  <c r="H179" i="31"/>
  <c r="G179" i="31"/>
  <c r="F179" i="31"/>
  <c r="E179" i="31"/>
  <c r="K177" i="31"/>
  <c r="J177" i="31"/>
  <c r="I177" i="31"/>
  <c r="H177" i="31"/>
  <c r="G177" i="31"/>
  <c r="F177" i="31"/>
  <c r="E177" i="31"/>
  <c r="O172" i="31"/>
  <c r="K172" i="31"/>
  <c r="J172" i="31"/>
  <c r="I172" i="31"/>
  <c r="H172" i="31"/>
  <c r="G172" i="31"/>
  <c r="F172" i="31"/>
  <c r="E172" i="31"/>
  <c r="K170" i="31"/>
  <c r="J170" i="31"/>
  <c r="I170" i="31"/>
  <c r="H170" i="31"/>
  <c r="G170" i="31"/>
  <c r="F170" i="31"/>
  <c r="E170" i="31"/>
  <c r="O165" i="31"/>
  <c r="K165" i="31"/>
  <c r="J165" i="31"/>
  <c r="I165" i="31"/>
  <c r="H165" i="31"/>
  <c r="G165" i="31"/>
  <c r="F165" i="31"/>
  <c r="E165" i="31"/>
  <c r="K163" i="31"/>
  <c r="J163" i="31"/>
  <c r="I163" i="31"/>
  <c r="H163" i="31"/>
  <c r="G163" i="31"/>
  <c r="F163" i="31"/>
  <c r="E163" i="31"/>
  <c r="O158" i="31"/>
  <c r="K158" i="31"/>
  <c r="J158" i="31"/>
  <c r="I158" i="31"/>
  <c r="H158" i="31"/>
  <c r="G158" i="31"/>
  <c r="F158" i="31"/>
  <c r="E158" i="31"/>
  <c r="K156" i="31"/>
  <c r="J156" i="31"/>
  <c r="I156" i="31"/>
  <c r="H156" i="31"/>
  <c r="G156" i="31"/>
  <c r="F156" i="31"/>
  <c r="E156" i="31"/>
  <c r="O151" i="31"/>
  <c r="K151" i="31"/>
  <c r="J151" i="31"/>
  <c r="I151" i="31"/>
  <c r="H151" i="31"/>
  <c r="G151" i="31"/>
  <c r="F151" i="31"/>
  <c r="E151" i="31"/>
  <c r="K149" i="31"/>
  <c r="J149" i="31"/>
  <c r="I149" i="31"/>
  <c r="H149" i="31"/>
  <c r="G149" i="31"/>
  <c r="F149" i="31"/>
  <c r="E149" i="31"/>
  <c r="O144" i="31"/>
  <c r="K144" i="31"/>
  <c r="J144" i="31"/>
  <c r="I144" i="31"/>
  <c r="H144" i="31"/>
  <c r="G144" i="31"/>
  <c r="F144" i="31"/>
  <c r="E144" i="31"/>
  <c r="K142" i="31"/>
  <c r="J142" i="31"/>
  <c r="I142" i="31"/>
  <c r="H142" i="31"/>
  <c r="G142" i="31"/>
  <c r="F142" i="31"/>
  <c r="E142" i="31"/>
  <c r="O137" i="31"/>
  <c r="K137" i="31"/>
  <c r="J137" i="31"/>
  <c r="I137" i="31"/>
  <c r="H137" i="31"/>
  <c r="G137" i="31"/>
  <c r="F137" i="31"/>
  <c r="E137" i="31"/>
  <c r="K135" i="31"/>
  <c r="J135" i="31"/>
  <c r="I135" i="31"/>
  <c r="H135" i="31"/>
  <c r="G135" i="31"/>
  <c r="F135" i="31"/>
  <c r="E135" i="31"/>
  <c r="O130" i="31"/>
  <c r="K130" i="31"/>
  <c r="J130" i="31"/>
  <c r="I130" i="31"/>
  <c r="H130" i="31"/>
  <c r="G130" i="31"/>
  <c r="F130" i="31"/>
  <c r="E130" i="31"/>
  <c r="K128" i="31"/>
  <c r="J128" i="31"/>
  <c r="I128" i="31"/>
  <c r="H128" i="31"/>
  <c r="G128" i="31"/>
  <c r="F128" i="31"/>
  <c r="E128" i="31"/>
  <c r="O123" i="31"/>
  <c r="K123" i="31"/>
  <c r="J123" i="31"/>
  <c r="I123" i="31"/>
  <c r="H123" i="31"/>
  <c r="G123" i="31"/>
  <c r="F123" i="31"/>
  <c r="E123" i="31"/>
  <c r="K121" i="31"/>
  <c r="J121" i="31"/>
  <c r="I121" i="31"/>
  <c r="H121" i="31"/>
  <c r="G121" i="31"/>
  <c r="F121" i="31"/>
  <c r="E121" i="31"/>
  <c r="O116" i="31"/>
  <c r="K116" i="31"/>
  <c r="J116" i="31"/>
  <c r="I116" i="31"/>
  <c r="H116" i="31"/>
  <c r="G116" i="31"/>
  <c r="F116" i="31"/>
  <c r="E116" i="31"/>
  <c r="K114" i="31"/>
  <c r="J114" i="31"/>
  <c r="I114" i="31"/>
  <c r="H114" i="31"/>
  <c r="G114" i="31"/>
  <c r="F114" i="31"/>
  <c r="E114" i="31"/>
  <c r="O109" i="31"/>
  <c r="K109" i="31"/>
  <c r="J109" i="31"/>
  <c r="I109" i="31"/>
  <c r="H109" i="31"/>
  <c r="G109" i="31"/>
  <c r="F109" i="31"/>
  <c r="E109" i="31"/>
  <c r="K107" i="31"/>
  <c r="J107" i="31"/>
  <c r="I107" i="31"/>
  <c r="H107" i="31"/>
  <c r="G107" i="31"/>
  <c r="F107" i="31"/>
  <c r="E107" i="31"/>
  <c r="O102" i="31"/>
  <c r="K102" i="31"/>
  <c r="J102" i="31"/>
  <c r="I102" i="31"/>
  <c r="H102" i="31"/>
  <c r="G102" i="31"/>
  <c r="F102" i="31"/>
  <c r="E102" i="31"/>
  <c r="K100" i="31"/>
  <c r="J100" i="31"/>
  <c r="I100" i="31"/>
  <c r="H100" i="31"/>
  <c r="G100" i="31"/>
  <c r="F100" i="31"/>
  <c r="E100" i="31"/>
  <c r="O95" i="31"/>
  <c r="K95" i="31"/>
  <c r="J95" i="31"/>
  <c r="I95" i="31"/>
  <c r="H95" i="31"/>
  <c r="G95" i="31"/>
  <c r="F95" i="31"/>
  <c r="E95" i="31"/>
  <c r="K93" i="31"/>
  <c r="J93" i="31"/>
  <c r="I93" i="31"/>
  <c r="H93" i="31"/>
  <c r="G93" i="31"/>
  <c r="F93" i="31"/>
  <c r="E93" i="31"/>
  <c r="O88" i="31"/>
  <c r="K88" i="31"/>
  <c r="J88" i="31"/>
  <c r="I88" i="31"/>
  <c r="H88" i="31"/>
  <c r="G88" i="31"/>
  <c r="F88" i="31"/>
  <c r="E88" i="31"/>
  <c r="K86" i="31"/>
  <c r="J86" i="31"/>
  <c r="I86" i="31"/>
  <c r="H86" i="31"/>
  <c r="G86" i="31"/>
  <c r="F86" i="31"/>
  <c r="E86" i="31"/>
  <c r="O81" i="31"/>
  <c r="K81" i="31"/>
  <c r="J81" i="31"/>
  <c r="I81" i="31"/>
  <c r="H81" i="31"/>
  <c r="G81" i="31"/>
  <c r="F81" i="31"/>
  <c r="E81" i="31"/>
  <c r="K79" i="31"/>
  <c r="J79" i="31"/>
  <c r="I79" i="31"/>
  <c r="H79" i="31"/>
  <c r="G79" i="31"/>
  <c r="F79" i="31"/>
  <c r="E79" i="31"/>
  <c r="O74" i="31"/>
  <c r="K74" i="31"/>
  <c r="J74" i="31"/>
  <c r="I74" i="31"/>
  <c r="H74" i="31"/>
  <c r="G74" i="31"/>
  <c r="F74" i="31"/>
  <c r="E74" i="31"/>
  <c r="K72" i="31"/>
  <c r="J72" i="31"/>
  <c r="I72" i="31"/>
  <c r="H72" i="31"/>
  <c r="G72" i="31"/>
  <c r="F72" i="31"/>
  <c r="E72" i="31"/>
  <c r="O67" i="31"/>
  <c r="K67" i="31"/>
  <c r="J67" i="31"/>
  <c r="I67" i="31"/>
  <c r="H67" i="31"/>
  <c r="G67" i="31"/>
  <c r="F67" i="31"/>
  <c r="E67" i="31"/>
  <c r="K65" i="31"/>
  <c r="J65" i="31"/>
  <c r="I65" i="31"/>
  <c r="H65" i="31"/>
  <c r="G65" i="31"/>
  <c r="F65" i="31"/>
  <c r="E65" i="31"/>
  <c r="O60" i="31"/>
  <c r="K60" i="31"/>
  <c r="J60" i="31"/>
  <c r="I60" i="31"/>
  <c r="H60" i="31"/>
  <c r="G60" i="31"/>
  <c r="F60" i="31"/>
  <c r="E60" i="31"/>
  <c r="K58" i="31"/>
  <c r="J58" i="31"/>
  <c r="I58" i="31"/>
  <c r="H58" i="31"/>
  <c r="G58" i="31"/>
  <c r="F58" i="31"/>
  <c r="E58" i="31"/>
  <c r="O53" i="31"/>
  <c r="K53" i="31"/>
  <c r="J53" i="31"/>
  <c r="I53" i="31"/>
  <c r="H53" i="31"/>
  <c r="G53" i="31"/>
  <c r="F53" i="31"/>
  <c r="E53" i="31"/>
  <c r="K51" i="31"/>
  <c r="J51" i="31"/>
  <c r="I51" i="31"/>
  <c r="H51" i="31"/>
  <c r="G51" i="31"/>
  <c r="F51" i="31"/>
  <c r="E51" i="31"/>
  <c r="O46" i="31"/>
  <c r="K46" i="31"/>
  <c r="J46" i="31"/>
  <c r="I46" i="31"/>
  <c r="H46" i="31"/>
  <c r="G46" i="31"/>
  <c r="F46" i="31"/>
  <c r="E46" i="31"/>
  <c r="K44" i="31"/>
  <c r="J44" i="31"/>
  <c r="I44" i="31"/>
  <c r="H44" i="31"/>
  <c r="G44" i="31"/>
  <c r="F44" i="31"/>
  <c r="E44" i="31"/>
  <c r="O39" i="31"/>
  <c r="K39" i="31"/>
  <c r="J39" i="31"/>
  <c r="I39" i="31"/>
  <c r="H39" i="31"/>
  <c r="G39" i="31"/>
  <c r="F39" i="31"/>
  <c r="E39" i="31"/>
  <c r="K37" i="31"/>
  <c r="J37" i="31"/>
  <c r="I37" i="31"/>
  <c r="H37" i="31"/>
  <c r="G37" i="31"/>
  <c r="F37" i="31"/>
  <c r="E37" i="31"/>
  <c r="O32" i="31"/>
  <c r="K32" i="31"/>
  <c r="J32" i="31"/>
  <c r="I32" i="31"/>
  <c r="H32" i="31"/>
  <c r="G32" i="31"/>
  <c r="F32" i="31"/>
  <c r="E32" i="31"/>
  <c r="K30" i="31"/>
  <c r="J30" i="31"/>
  <c r="I30" i="31"/>
  <c r="H30" i="31"/>
  <c r="G30" i="31"/>
  <c r="F30" i="31"/>
  <c r="E30" i="31"/>
  <c r="O25" i="31"/>
  <c r="K25" i="31"/>
  <c r="J25" i="31"/>
  <c r="I25" i="31"/>
  <c r="H25" i="31"/>
  <c r="G25" i="31"/>
  <c r="F25" i="31"/>
  <c r="E25" i="31"/>
  <c r="K23" i="31"/>
  <c r="J23" i="31"/>
  <c r="I23" i="31"/>
  <c r="H23" i="31"/>
  <c r="G23" i="31"/>
  <c r="F23" i="31"/>
  <c r="E23" i="31"/>
  <c r="O18" i="31"/>
  <c r="K18" i="31"/>
  <c r="J18" i="31"/>
  <c r="I18" i="31"/>
  <c r="H18" i="31"/>
  <c r="G18" i="31"/>
  <c r="F18" i="31"/>
  <c r="E18" i="31"/>
  <c r="K16" i="31"/>
  <c r="J16" i="31"/>
  <c r="I16" i="31"/>
  <c r="H16" i="31"/>
  <c r="G16" i="31"/>
  <c r="F16" i="31"/>
  <c r="E16" i="31"/>
  <c r="O11" i="31"/>
  <c r="K11" i="31"/>
  <c r="J11" i="31"/>
  <c r="I11" i="31"/>
  <c r="H11" i="31"/>
  <c r="G11" i="31"/>
  <c r="F11" i="31"/>
  <c r="E11" i="31"/>
  <c r="K9" i="31"/>
  <c r="J9" i="31"/>
  <c r="I9" i="31"/>
  <c r="H9" i="31"/>
  <c r="G9" i="31"/>
  <c r="F9" i="31"/>
  <c r="E9" i="31"/>
  <c r="O1" i="31"/>
  <c r="M1" i="31"/>
  <c r="K183" i="30"/>
  <c r="J183" i="30"/>
  <c r="I183" i="30"/>
  <c r="H183" i="30"/>
  <c r="G183" i="30"/>
  <c r="F183" i="30"/>
  <c r="E183" i="30"/>
  <c r="K182" i="30"/>
  <c r="K181" i="30" s="1"/>
  <c r="O179" i="30"/>
  <c r="K179" i="30"/>
  <c r="J179" i="30"/>
  <c r="I179" i="30"/>
  <c r="H179" i="30"/>
  <c r="G179" i="30"/>
  <c r="F179" i="30"/>
  <c r="E179" i="30"/>
  <c r="K177" i="30"/>
  <c r="J177" i="30"/>
  <c r="I177" i="30"/>
  <c r="H177" i="30"/>
  <c r="G177" i="30"/>
  <c r="F177" i="30"/>
  <c r="E177" i="30"/>
  <c r="O172" i="30"/>
  <c r="K172" i="30"/>
  <c r="J172" i="30"/>
  <c r="I172" i="30"/>
  <c r="H172" i="30"/>
  <c r="G172" i="30"/>
  <c r="F172" i="30"/>
  <c r="E172" i="30"/>
  <c r="K170" i="30"/>
  <c r="J170" i="30"/>
  <c r="I170" i="30"/>
  <c r="H170" i="30"/>
  <c r="G170" i="30"/>
  <c r="F170" i="30"/>
  <c r="E170" i="30"/>
  <c r="O165" i="30"/>
  <c r="K165" i="30"/>
  <c r="J165" i="30"/>
  <c r="I165" i="30"/>
  <c r="H165" i="30"/>
  <c r="G165" i="30"/>
  <c r="F165" i="30"/>
  <c r="E165" i="30"/>
  <c r="K163" i="30"/>
  <c r="J163" i="30"/>
  <c r="I163" i="30"/>
  <c r="H163" i="30"/>
  <c r="G163" i="30"/>
  <c r="F163" i="30"/>
  <c r="E163" i="30"/>
  <c r="O158" i="30"/>
  <c r="K158" i="30"/>
  <c r="J158" i="30"/>
  <c r="I158" i="30"/>
  <c r="H158" i="30"/>
  <c r="G158" i="30"/>
  <c r="F158" i="30"/>
  <c r="E158" i="30"/>
  <c r="K156" i="30"/>
  <c r="J156" i="30"/>
  <c r="I156" i="30"/>
  <c r="H156" i="30"/>
  <c r="G156" i="30"/>
  <c r="F156" i="30"/>
  <c r="E156" i="30"/>
  <c r="O151" i="30"/>
  <c r="K151" i="30"/>
  <c r="J151" i="30"/>
  <c r="I151" i="30"/>
  <c r="H151" i="30"/>
  <c r="G151" i="30"/>
  <c r="F151" i="30"/>
  <c r="E151" i="30"/>
  <c r="K149" i="30"/>
  <c r="J149" i="30"/>
  <c r="I149" i="30"/>
  <c r="H149" i="30"/>
  <c r="G149" i="30"/>
  <c r="F149" i="30"/>
  <c r="E149" i="30"/>
  <c r="O144" i="30"/>
  <c r="K144" i="30"/>
  <c r="J144" i="30"/>
  <c r="I144" i="30"/>
  <c r="H144" i="30"/>
  <c r="G144" i="30"/>
  <c r="F144" i="30"/>
  <c r="E144" i="30"/>
  <c r="K142" i="30"/>
  <c r="J142" i="30"/>
  <c r="I142" i="30"/>
  <c r="H142" i="30"/>
  <c r="G142" i="30"/>
  <c r="F142" i="30"/>
  <c r="E142" i="30"/>
  <c r="O137" i="30"/>
  <c r="K137" i="30"/>
  <c r="J137" i="30"/>
  <c r="I137" i="30"/>
  <c r="H137" i="30"/>
  <c r="G137" i="30"/>
  <c r="F137" i="30"/>
  <c r="E137" i="30"/>
  <c r="K135" i="30"/>
  <c r="J135" i="30"/>
  <c r="I135" i="30"/>
  <c r="H135" i="30"/>
  <c r="G135" i="30"/>
  <c r="F135" i="30"/>
  <c r="E135" i="30"/>
  <c r="O130" i="30"/>
  <c r="K130" i="30"/>
  <c r="J130" i="30"/>
  <c r="I130" i="30"/>
  <c r="H130" i="30"/>
  <c r="G130" i="30"/>
  <c r="F130" i="30"/>
  <c r="E130" i="30"/>
  <c r="K128" i="30"/>
  <c r="J128" i="30"/>
  <c r="I128" i="30"/>
  <c r="H128" i="30"/>
  <c r="G128" i="30"/>
  <c r="F128" i="30"/>
  <c r="E128" i="30"/>
  <c r="O123" i="30"/>
  <c r="K123" i="30"/>
  <c r="J123" i="30"/>
  <c r="I123" i="30"/>
  <c r="H123" i="30"/>
  <c r="G123" i="30"/>
  <c r="F123" i="30"/>
  <c r="E123" i="30"/>
  <c r="K121" i="30"/>
  <c r="J121" i="30"/>
  <c r="I121" i="30"/>
  <c r="H121" i="30"/>
  <c r="G121" i="30"/>
  <c r="F121" i="30"/>
  <c r="E121" i="30"/>
  <c r="O116" i="30"/>
  <c r="K116" i="30"/>
  <c r="J116" i="30"/>
  <c r="I116" i="30"/>
  <c r="H116" i="30"/>
  <c r="G116" i="30"/>
  <c r="F116" i="30"/>
  <c r="E116" i="30"/>
  <c r="K114" i="30"/>
  <c r="J114" i="30"/>
  <c r="I114" i="30"/>
  <c r="H114" i="30"/>
  <c r="G114" i="30"/>
  <c r="F114" i="30"/>
  <c r="E114" i="30"/>
  <c r="O109" i="30"/>
  <c r="K109" i="30"/>
  <c r="J109" i="30"/>
  <c r="I109" i="30"/>
  <c r="H109" i="30"/>
  <c r="G109" i="30"/>
  <c r="F109" i="30"/>
  <c r="E109" i="30"/>
  <c r="K107" i="30"/>
  <c r="J107" i="30"/>
  <c r="I107" i="30"/>
  <c r="H107" i="30"/>
  <c r="G107" i="30"/>
  <c r="F107" i="30"/>
  <c r="E107" i="30"/>
  <c r="O102" i="30"/>
  <c r="K102" i="30"/>
  <c r="J102" i="30"/>
  <c r="I102" i="30"/>
  <c r="H102" i="30"/>
  <c r="G102" i="30"/>
  <c r="F102" i="30"/>
  <c r="E102" i="30"/>
  <c r="K100" i="30"/>
  <c r="J100" i="30"/>
  <c r="I100" i="30"/>
  <c r="H100" i="30"/>
  <c r="G100" i="30"/>
  <c r="F100" i="30"/>
  <c r="E100" i="30"/>
  <c r="O95" i="30"/>
  <c r="K95" i="30"/>
  <c r="J95" i="30"/>
  <c r="I95" i="30"/>
  <c r="H95" i="30"/>
  <c r="G95" i="30"/>
  <c r="F95" i="30"/>
  <c r="E95" i="30"/>
  <c r="K93" i="30"/>
  <c r="J93" i="30"/>
  <c r="I93" i="30"/>
  <c r="H93" i="30"/>
  <c r="G93" i="30"/>
  <c r="F93" i="30"/>
  <c r="E93" i="30"/>
  <c r="O88" i="30"/>
  <c r="K88" i="30"/>
  <c r="J88" i="30"/>
  <c r="I88" i="30"/>
  <c r="H88" i="30"/>
  <c r="G88" i="30"/>
  <c r="F88" i="30"/>
  <c r="E88" i="30"/>
  <c r="K86" i="30"/>
  <c r="J86" i="30"/>
  <c r="I86" i="30"/>
  <c r="H86" i="30"/>
  <c r="G86" i="30"/>
  <c r="F86" i="30"/>
  <c r="E86" i="30"/>
  <c r="O81" i="30"/>
  <c r="K81" i="30"/>
  <c r="J81" i="30"/>
  <c r="I81" i="30"/>
  <c r="H81" i="30"/>
  <c r="G81" i="30"/>
  <c r="F81" i="30"/>
  <c r="E81" i="30"/>
  <c r="K79" i="30"/>
  <c r="J79" i="30"/>
  <c r="I79" i="30"/>
  <c r="H79" i="30"/>
  <c r="G79" i="30"/>
  <c r="F79" i="30"/>
  <c r="E79" i="30"/>
  <c r="O74" i="30"/>
  <c r="K74" i="30"/>
  <c r="J74" i="30"/>
  <c r="I74" i="30"/>
  <c r="H74" i="30"/>
  <c r="G74" i="30"/>
  <c r="F74" i="30"/>
  <c r="E74" i="30"/>
  <c r="K72" i="30"/>
  <c r="J72" i="30"/>
  <c r="I72" i="30"/>
  <c r="H72" i="30"/>
  <c r="G72" i="30"/>
  <c r="F72" i="30"/>
  <c r="E72" i="30"/>
  <c r="O67" i="30"/>
  <c r="K67" i="30"/>
  <c r="J67" i="30"/>
  <c r="I67" i="30"/>
  <c r="H67" i="30"/>
  <c r="G67" i="30"/>
  <c r="F67" i="30"/>
  <c r="E67" i="30"/>
  <c r="K65" i="30"/>
  <c r="J65" i="30"/>
  <c r="I65" i="30"/>
  <c r="H65" i="30"/>
  <c r="G65" i="30"/>
  <c r="F65" i="30"/>
  <c r="E65" i="30"/>
  <c r="O60" i="30"/>
  <c r="K60" i="30"/>
  <c r="J60" i="30"/>
  <c r="I60" i="30"/>
  <c r="H60" i="30"/>
  <c r="G60" i="30"/>
  <c r="F60" i="30"/>
  <c r="E60" i="30"/>
  <c r="K58" i="30"/>
  <c r="J58" i="30"/>
  <c r="I58" i="30"/>
  <c r="H58" i="30"/>
  <c r="G58" i="30"/>
  <c r="F58" i="30"/>
  <c r="E58" i="30"/>
  <c r="O53" i="30"/>
  <c r="K53" i="30"/>
  <c r="J53" i="30"/>
  <c r="I53" i="30"/>
  <c r="H53" i="30"/>
  <c r="G53" i="30"/>
  <c r="F53" i="30"/>
  <c r="E53" i="30"/>
  <c r="K51" i="30"/>
  <c r="J51" i="30"/>
  <c r="I51" i="30"/>
  <c r="H51" i="30"/>
  <c r="G51" i="30"/>
  <c r="F51" i="30"/>
  <c r="E51" i="30"/>
  <c r="O46" i="30"/>
  <c r="K46" i="30"/>
  <c r="J46" i="30"/>
  <c r="I46" i="30"/>
  <c r="H46" i="30"/>
  <c r="G46" i="30"/>
  <c r="F46" i="30"/>
  <c r="E46" i="30"/>
  <c r="K44" i="30"/>
  <c r="J44" i="30"/>
  <c r="I44" i="30"/>
  <c r="H44" i="30"/>
  <c r="G44" i="30"/>
  <c r="F44" i="30"/>
  <c r="E44" i="30"/>
  <c r="O39" i="30"/>
  <c r="K39" i="30"/>
  <c r="J39" i="30"/>
  <c r="I39" i="30"/>
  <c r="H39" i="30"/>
  <c r="G39" i="30"/>
  <c r="F39" i="30"/>
  <c r="E39" i="30"/>
  <c r="K37" i="30"/>
  <c r="J37" i="30"/>
  <c r="I37" i="30"/>
  <c r="H37" i="30"/>
  <c r="G37" i="30"/>
  <c r="F37" i="30"/>
  <c r="E37" i="30"/>
  <c r="O32" i="30"/>
  <c r="K32" i="30"/>
  <c r="J32" i="30"/>
  <c r="I32" i="30"/>
  <c r="H32" i="30"/>
  <c r="G32" i="30"/>
  <c r="F32" i="30"/>
  <c r="E32" i="30"/>
  <c r="K30" i="30"/>
  <c r="J30" i="30"/>
  <c r="I30" i="30"/>
  <c r="H30" i="30"/>
  <c r="G30" i="30"/>
  <c r="F30" i="30"/>
  <c r="E30" i="30"/>
  <c r="O25" i="30"/>
  <c r="K25" i="30"/>
  <c r="J25" i="30"/>
  <c r="I25" i="30"/>
  <c r="H25" i="30"/>
  <c r="G25" i="30"/>
  <c r="F25" i="30"/>
  <c r="E25" i="30"/>
  <c r="K23" i="30"/>
  <c r="J23" i="30"/>
  <c r="I23" i="30"/>
  <c r="H23" i="30"/>
  <c r="G23" i="30"/>
  <c r="F23" i="30"/>
  <c r="E23" i="30"/>
  <c r="O18" i="30"/>
  <c r="K18" i="30"/>
  <c r="J18" i="30"/>
  <c r="I18" i="30"/>
  <c r="H18" i="30"/>
  <c r="G18" i="30"/>
  <c r="F18" i="30"/>
  <c r="E18" i="30"/>
  <c r="K16" i="30"/>
  <c r="J16" i="30"/>
  <c r="I16" i="30"/>
  <c r="H16" i="30"/>
  <c r="G16" i="30"/>
  <c r="F16" i="30"/>
  <c r="E16" i="30"/>
  <c r="O11" i="30"/>
  <c r="K11" i="30"/>
  <c r="J11" i="30"/>
  <c r="I11" i="30"/>
  <c r="H11" i="30"/>
  <c r="G11" i="30"/>
  <c r="F11" i="30"/>
  <c r="E11" i="30"/>
  <c r="K9" i="30"/>
  <c r="J9" i="30"/>
  <c r="I9" i="30"/>
  <c r="H9" i="30"/>
  <c r="G9" i="30"/>
  <c r="F9" i="30"/>
  <c r="E9" i="30"/>
  <c r="O1" i="30"/>
  <c r="M1" i="30"/>
  <c r="K183" i="29"/>
  <c r="J183" i="29"/>
  <c r="I183" i="29"/>
  <c r="H183" i="29"/>
  <c r="G183" i="29"/>
  <c r="F183" i="29"/>
  <c r="E183" i="29"/>
  <c r="K182" i="29"/>
  <c r="K181" i="29" s="1"/>
  <c r="O179" i="29"/>
  <c r="K179" i="29"/>
  <c r="J179" i="29"/>
  <c r="I179" i="29"/>
  <c r="H179" i="29"/>
  <c r="G179" i="29"/>
  <c r="F179" i="29"/>
  <c r="E179" i="29"/>
  <c r="K177" i="29"/>
  <c r="J177" i="29"/>
  <c r="I177" i="29"/>
  <c r="H177" i="29"/>
  <c r="G177" i="29"/>
  <c r="F177" i="29"/>
  <c r="E177" i="29"/>
  <c r="O172" i="29"/>
  <c r="K172" i="29"/>
  <c r="J172" i="29"/>
  <c r="I172" i="29"/>
  <c r="H172" i="29"/>
  <c r="G172" i="29"/>
  <c r="F172" i="29"/>
  <c r="E172" i="29"/>
  <c r="K170" i="29"/>
  <c r="J170" i="29"/>
  <c r="I170" i="29"/>
  <c r="H170" i="29"/>
  <c r="G170" i="29"/>
  <c r="F170" i="29"/>
  <c r="E170" i="29"/>
  <c r="O165" i="29"/>
  <c r="K165" i="29"/>
  <c r="J165" i="29"/>
  <c r="I165" i="29"/>
  <c r="H165" i="29"/>
  <c r="G165" i="29"/>
  <c r="F165" i="29"/>
  <c r="E165" i="29"/>
  <c r="K163" i="29"/>
  <c r="J163" i="29"/>
  <c r="I163" i="29"/>
  <c r="H163" i="29"/>
  <c r="G163" i="29"/>
  <c r="F163" i="29"/>
  <c r="E163" i="29"/>
  <c r="O158" i="29"/>
  <c r="K158" i="29"/>
  <c r="J158" i="29"/>
  <c r="I158" i="29"/>
  <c r="H158" i="29"/>
  <c r="G158" i="29"/>
  <c r="F158" i="29"/>
  <c r="E158" i="29"/>
  <c r="K156" i="29"/>
  <c r="J156" i="29"/>
  <c r="I156" i="29"/>
  <c r="H156" i="29"/>
  <c r="G156" i="29"/>
  <c r="F156" i="29"/>
  <c r="E156" i="29"/>
  <c r="O151" i="29"/>
  <c r="K151" i="29"/>
  <c r="J151" i="29"/>
  <c r="I151" i="29"/>
  <c r="H151" i="29"/>
  <c r="G151" i="29"/>
  <c r="F151" i="29"/>
  <c r="E151" i="29"/>
  <c r="K149" i="29"/>
  <c r="J149" i="29"/>
  <c r="I149" i="29"/>
  <c r="H149" i="29"/>
  <c r="G149" i="29"/>
  <c r="F149" i="29"/>
  <c r="E149" i="29"/>
  <c r="O144" i="29"/>
  <c r="K144" i="29"/>
  <c r="J144" i="29"/>
  <c r="I144" i="29"/>
  <c r="H144" i="29"/>
  <c r="G144" i="29"/>
  <c r="F144" i="29"/>
  <c r="E144" i="29"/>
  <c r="K142" i="29"/>
  <c r="J142" i="29"/>
  <c r="I142" i="29"/>
  <c r="H142" i="29"/>
  <c r="G142" i="29"/>
  <c r="F142" i="29"/>
  <c r="E142" i="29"/>
  <c r="O137" i="29"/>
  <c r="K137" i="29"/>
  <c r="J137" i="29"/>
  <c r="I137" i="29"/>
  <c r="H137" i="29"/>
  <c r="G137" i="29"/>
  <c r="F137" i="29"/>
  <c r="E137" i="29"/>
  <c r="K135" i="29"/>
  <c r="J135" i="29"/>
  <c r="I135" i="29"/>
  <c r="H135" i="29"/>
  <c r="G135" i="29"/>
  <c r="F135" i="29"/>
  <c r="E135" i="29"/>
  <c r="O130" i="29"/>
  <c r="K130" i="29"/>
  <c r="J130" i="29"/>
  <c r="I130" i="29"/>
  <c r="H130" i="29"/>
  <c r="G130" i="29"/>
  <c r="F130" i="29"/>
  <c r="E130" i="29"/>
  <c r="K128" i="29"/>
  <c r="J128" i="29"/>
  <c r="I128" i="29"/>
  <c r="H128" i="29"/>
  <c r="G128" i="29"/>
  <c r="F128" i="29"/>
  <c r="E128" i="29"/>
  <c r="O123" i="29"/>
  <c r="K123" i="29"/>
  <c r="J123" i="29"/>
  <c r="I123" i="29"/>
  <c r="H123" i="29"/>
  <c r="G123" i="29"/>
  <c r="F123" i="29"/>
  <c r="E123" i="29"/>
  <c r="K121" i="29"/>
  <c r="J121" i="29"/>
  <c r="I121" i="29"/>
  <c r="H121" i="29"/>
  <c r="G121" i="29"/>
  <c r="F121" i="29"/>
  <c r="E121" i="29"/>
  <c r="O116" i="29"/>
  <c r="K116" i="29"/>
  <c r="J116" i="29"/>
  <c r="I116" i="29"/>
  <c r="H116" i="29"/>
  <c r="G116" i="29"/>
  <c r="F116" i="29"/>
  <c r="E116" i="29"/>
  <c r="K114" i="29"/>
  <c r="J114" i="29"/>
  <c r="I114" i="29"/>
  <c r="H114" i="29"/>
  <c r="G114" i="29"/>
  <c r="F114" i="29"/>
  <c r="E114" i="29"/>
  <c r="O109" i="29"/>
  <c r="K109" i="29"/>
  <c r="J109" i="29"/>
  <c r="I109" i="29"/>
  <c r="H109" i="29"/>
  <c r="G109" i="29"/>
  <c r="F109" i="29"/>
  <c r="E109" i="29"/>
  <c r="K107" i="29"/>
  <c r="J107" i="29"/>
  <c r="I107" i="29"/>
  <c r="H107" i="29"/>
  <c r="G107" i="29"/>
  <c r="F107" i="29"/>
  <c r="E107" i="29"/>
  <c r="O102" i="29"/>
  <c r="K102" i="29"/>
  <c r="J102" i="29"/>
  <c r="I102" i="29"/>
  <c r="H102" i="29"/>
  <c r="G102" i="29"/>
  <c r="F102" i="29"/>
  <c r="E102" i="29"/>
  <c r="K100" i="29"/>
  <c r="J100" i="29"/>
  <c r="I100" i="29"/>
  <c r="H100" i="29"/>
  <c r="G100" i="29"/>
  <c r="F100" i="29"/>
  <c r="E100" i="29"/>
  <c r="O95" i="29"/>
  <c r="K95" i="29"/>
  <c r="J95" i="29"/>
  <c r="I95" i="29"/>
  <c r="H95" i="29"/>
  <c r="G95" i="29"/>
  <c r="F95" i="29"/>
  <c r="E95" i="29"/>
  <c r="K93" i="29"/>
  <c r="J93" i="29"/>
  <c r="I93" i="29"/>
  <c r="H93" i="29"/>
  <c r="G93" i="29"/>
  <c r="F93" i="29"/>
  <c r="E93" i="29"/>
  <c r="O88" i="29"/>
  <c r="K88" i="29"/>
  <c r="J88" i="29"/>
  <c r="I88" i="29"/>
  <c r="H88" i="29"/>
  <c r="G88" i="29"/>
  <c r="F88" i="29"/>
  <c r="E88" i="29"/>
  <c r="K86" i="29"/>
  <c r="J86" i="29"/>
  <c r="I86" i="29"/>
  <c r="H86" i="29"/>
  <c r="G86" i="29"/>
  <c r="F86" i="29"/>
  <c r="E86" i="29"/>
  <c r="O81" i="29"/>
  <c r="K81" i="29"/>
  <c r="J81" i="29"/>
  <c r="I81" i="29"/>
  <c r="H81" i="29"/>
  <c r="G81" i="29"/>
  <c r="F81" i="29"/>
  <c r="E81" i="29"/>
  <c r="K79" i="29"/>
  <c r="J79" i="29"/>
  <c r="I79" i="29"/>
  <c r="H79" i="29"/>
  <c r="G79" i="29"/>
  <c r="F79" i="29"/>
  <c r="E79" i="29"/>
  <c r="O74" i="29"/>
  <c r="K74" i="29"/>
  <c r="J74" i="29"/>
  <c r="I74" i="29"/>
  <c r="H74" i="29"/>
  <c r="G74" i="29"/>
  <c r="F74" i="29"/>
  <c r="E74" i="29"/>
  <c r="K72" i="29"/>
  <c r="J72" i="29"/>
  <c r="I72" i="29"/>
  <c r="H72" i="29"/>
  <c r="G72" i="29"/>
  <c r="F72" i="29"/>
  <c r="E72" i="29"/>
  <c r="O67" i="29"/>
  <c r="K67" i="29"/>
  <c r="J67" i="29"/>
  <c r="I67" i="29"/>
  <c r="H67" i="29"/>
  <c r="G67" i="29"/>
  <c r="F67" i="29"/>
  <c r="E67" i="29"/>
  <c r="K65" i="29"/>
  <c r="J65" i="29"/>
  <c r="I65" i="29"/>
  <c r="H65" i="29"/>
  <c r="G65" i="29"/>
  <c r="F65" i="29"/>
  <c r="E65" i="29"/>
  <c r="O60" i="29"/>
  <c r="K60" i="29"/>
  <c r="J60" i="29"/>
  <c r="I60" i="29"/>
  <c r="H60" i="29"/>
  <c r="G60" i="29"/>
  <c r="F60" i="29"/>
  <c r="E60" i="29"/>
  <c r="K58" i="29"/>
  <c r="J58" i="29"/>
  <c r="I58" i="29"/>
  <c r="H58" i="29"/>
  <c r="G58" i="29"/>
  <c r="F58" i="29"/>
  <c r="E58" i="29"/>
  <c r="O53" i="29"/>
  <c r="K53" i="29"/>
  <c r="J53" i="29"/>
  <c r="I53" i="29"/>
  <c r="H53" i="29"/>
  <c r="G53" i="29"/>
  <c r="F53" i="29"/>
  <c r="E53" i="29"/>
  <c r="K51" i="29"/>
  <c r="J51" i="29"/>
  <c r="I51" i="29"/>
  <c r="H51" i="29"/>
  <c r="G51" i="29"/>
  <c r="F51" i="29"/>
  <c r="E51" i="29"/>
  <c r="O46" i="29"/>
  <c r="K46" i="29"/>
  <c r="J46" i="29"/>
  <c r="I46" i="29"/>
  <c r="H46" i="29"/>
  <c r="G46" i="29"/>
  <c r="F46" i="29"/>
  <c r="E46" i="29"/>
  <c r="K44" i="29"/>
  <c r="J44" i="29"/>
  <c r="I44" i="29"/>
  <c r="H44" i="29"/>
  <c r="G44" i="29"/>
  <c r="F44" i="29"/>
  <c r="E44" i="29"/>
  <c r="O39" i="29"/>
  <c r="K39" i="29"/>
  <c r="J39" i="29"/>
  <c r="I39" i="29"/>
  <c r="H39" i="29"/>
  <c r="G39" i="29"/>
  <c r="F39" i="29"/>
  <c r="E39" i="29"/>
  <c r="K37" i="29"/>
  <c r="J37" i="29"/>
  <c r="I37" i="29"/>
  <c r="H37" i="29"/>
  <c r="G37" i="29"/>
  <c r="F37" i="29"/>
  <c r="E37" i="29"/>
  <c r="O32" i="29"/>
  <c r="K32" i="29"/>
  <c r="J32" i="29"/>
  <c r="I32" i="29"/>
  <c r="H32" i="29"/>
  <c r="G32" i="29"/>
  <c r="F32" i="29"/>
  <c r="E32" i="29"/>
  <c r="K30" i="29"/>
  <c r="J30" i="29"/>
  <c r="I30" i="29"/>
  <c r="H30" i="29"/>
  <c r="G30" i="29"/>
  <c r="F30" i="29"/>
  <c r="E30" i="29"/>
  <c r="O25" i="29"/>
  <c r="K25" i="29"/>
  <c r="J25" i="29"/>
  <c r="I25" i="29"/>
  <c r="H25" i="29"/>
  <c r="G25" i="29"/>
  <c r="F25" i="29"/>
  <c r="E25" i="29"/>
  <c r="K23" i="29"/>
  <c r="J23" i="29"/>
  <c r="I23" i="29"/>
  <c r="H23" i="29"/>
  <c r="G23" i="29"/>
  <c r="F23" i="29"/>
  <c r="E23" i="29"/>
  <c r="O18" i="29"/>
  <c r="K18" i="29"/>
  <c r="J18" i="29"/>
  <c r="I18" i="29"/>
  <c r="H18" i="29"/>
  <c r="G18" i="29"/>
  <c r="F18" i="29"/>
  <c r="E18" i="29"/>
  <c r="K16" i="29"/>
  <c r="J16" i="29"/>
  <c r="I16" i="29"/>
  <c r="H16" i="29"/>
  <c r="G16" i="29"/>
  <c r="F16" i="29"/>
  <c r="E16" i="29"/>
  <c r="O11" i="29"/>
  <c r="K11" i="29"/>
  <c r="J11" i="29"/>
  <c r="I11" i="29"/>
  <c r="H11" i="29"/>
  <c r="G11" i="29"/>
  <c r="F11" i="29"/>
  <c r="E11" i="29"/>
  <c r="K9" i="29"/>
  <c r="J9" i="29"/>
  <c r="I9" i="29"/>
  <c r="H9" i="29"/>
  <c r="G9" i="29"/>
  <c r="F9" i="29"/>
  <c r="E9" i="29"/>
  <c r="O1" i="29"/>
  <c r="M1" i="29"/>
  <c r="K183" i="28"/>
  <c r="J183" i="28"/>
  <c r="I183" i="28"/>
  <c r="H183" i="28"/>
  <c r="G183" i="28"/>
  <c r="F183" i="28"/>
  <c r="E183" i="28"/>
  <c r="K182" i="28"/>
  <c r="K181" i="28" s="1"/>
  <c r="O179" i="28"/>
  <c r="K179" i="28"/>
  <c r="J179" i="28"/>
  <c r="I179" i="28"/>
  <c r="H179" i="28"/>
  <c r="G179" i="28"/>
  <c r="F179" i="28"/>
  <c r="E179" i="28"/>
  <c r="K177" i="28"/>
  <c r="J177" i="28"/>
  <c r="I177" i="28"/>
  <c r="H177" i="28"/>
  <c r="G177" i="28"/>
  <c r="F177" i="28"/>
  <c r="E177" i="28"/>
  <c r="O172" i="28"/>
  <c r="K172" i="28"/>
  <c r="J172" i="28"/>
  <c r="I172" i="28"/>
  <c r="H172" i="28"/>
  <c r="G172" i="28"/>
  <c r="F172" i="28"/>
  <c r="E172" i="28"/>
  <c r="K170" i="28"/>
  <c r="J170" i="28"/>
  <c r="I170" i="28"/>
  <c r="H170" i="28"/>
  <c r="G170" i="28"/>
  <c r="F170" i="28"/>
  <c r="E170" i="28"/>
  <c r="O165" i="28"/>
  <c r="K165" i="28"/>
  <c r="J165" i="28"/>
  <c r="I165" i="28"/>
  <c r="H165" i="28"/>
  <c r="G165" i="28"/>
  <c r="F165" i="28"/>
  <c r="E165" i="28"/>
  <c r="K163" i="28"/>
  <c r="J163" i="28"/>
  <c r="I163" i="28"/>
  <c r="H163" i="28"/>
  <c r="G163" i="28"/>
  <c r="F163" i="28"/>
  <c r="E163" i="28"/>
  <c r="O158" i="28"/>
  <c r="K158" i="28"/>
  <c r="J158" i="28"/>
  <c r="I158" i="28"/>
  <c r="H158" i="28"/>
  <c r="G158" i="28"/>
  <c r="F158" i="28"/>
  <c r="E158" i="28"/>
  <c r="K156" i="28"/>
  <c r="J156" i="28"/>
  <c r="I156" i="28"/>
  <c r="H156" i="28"/>
  <c r="G156" i="28"/>
  <c r="F156" i="28"/>
  <c r="E156" i="28"/>
  <c r="O151" i="28"/>
  <c r="K151" i="28"/>
  <c r="J151" i="28"/>
  <c r="I151" i="28"/>
  <c r="H151" i="28"/>
  <c r="G151" i="28"/>
  <c r="F151" i="28"/>
  <c r="E151" i="28"/>
  <c r="K149" i="28"/>
  <c r="J149" i="28"/>
  <c r="I149" i="28"/>
  <c r="H149" i="28"/>
  <c r="G149" i="28"/>
  <c r="F149" i="28"/>
  <c r="E149" i="28"/>
  <c r="O144" i="28"/>
  <c r="K144" i="28"/>
  <c r="J144" i="28"/>
  <c r="I144" i="28"/>
  <c r="H144" i="28"/>
  <c r="G144" i="28"/>
  <c r="F144" i="28"/>
  <c r="E144" i="28"/>
  <c r="K142" i="28"/>
  <c r="J142" i="28"/>
  <c r="I142" i="28"/>
  <c r="H142" i="28"/>
  <c r="G142" i="28"/>
  <c r="F142" i="28"/>
  <c r="E142" i="28"/>
  <c r="O137" i="28"/>
  <c r="K137" i="28"/>
  <c r="J137" i="28"/>
  <c r="I137" i="28"/>
  <c r="H137" i="28"/>
  <c r="G137" i="28"/>
  <c r="F137" i="28"/>
  <c r="E137" i="28"/>
  <c r="K135" i="28"/>
  <c r="J135" i="28"/>
  <c r="I135" i="28"/>
  <c r="H135" i="28"/>
  <c r="G135" i="28"/>
  <c r="F135" i="28"/>
  <c r="E135" i="28"/>
  <c r="O130" i="28"/>
  <c r="K130" i="28"/>
  <c r="J130" i="28"/>
  <c r="I130" i="28"/>
  <c r="H130" i="28"/>
  <c r="G130" i="28"/>
  <c r="F130" i="28"/>
  <c r="E130" i="28"/>
  <c r="K128" i="28"/>
  <c r="J128" i="28"/>
  <c r="I128" i="28"/>
  <c r="H128" i="28"/>
  <c r="G128" i="28"/>
  <c r="F128" i="28"/>
  <c r="E128" i="28"/>
  <c r="O123" i="28"/>
  <c r="K123" i="28"/>
  <c r="J123" i="28"/>
  <c r="I123" i="28"/>
  <c r="H123" i="28"/>
  <c r="G123" i="28"/>
  <c r="F123" i="28"/>
  <c r="E123" i="28"/>
  <c r="K121" i="28"/>
  <c r="J121" i="28"/>
  <c r="I121" i="28"/>
  <c r="H121" i="28"/>
  <c r="G121" i="28"/>
  <c r="F121" i="28"/>
  <c r="E121" i="28"/>
  <c r="O116" i="28"/>
  <c r="K116" i="28"/>
  <c r="J116" i="28"/>
  <c r="I116" i="28"/>
  <c r="H116" i="28"/>
  <c r="G116" i="28"/>
  <c r="F116" i="28"/>
  <c r="E116" i="28"/>
  <c r="K114" i="28"/>
  <c r="J114" i="28"/>
  <c r="I114" i="28"/>
  <c r="H114" i="28"/>
  <c r="G114" i="28"/>
  <c r="F114" i="28"/>
  <c r="E114" i="28"/>
  <c r="O109" i="28"/>
  <c r="K109" i="28"/>
  <c r="J109" i="28"/>
  <c r="I109" i="28"/>
  <c r="H109" i="28"/>
  <c r="G109" i="28"/>
  <c r="F109" i="28"/>
  <c r="E109" i="28"/>
  <c r="K107" i="28"/>
  <c r="J107" i="28"/>
  <c r="I107" i="28"/>
  <c r="H107" i="28"/>
  <c r="G107" i="28"/>
  <c r="F107" i="28"/>
  <c r="E107" i="28"/>
  <c r="O102" i="28"/>
  <c r="K102" i="28"/>
  <c r="J102" i="28"/>
  <c r="I102" i="28"/>
  <c r="H102" i="28"/>
  <c r="G102" i="28"/>
  <c r="F102" i="28"/>
  <c r="E102" i="28"/>
  <c r="K100" i="28"/>
  <c r="J100" i="28"/>
  <c r="I100" i="28"/>
  <c r="H100" i="28"/>
  <c r="G100" i="28"/>
  <c r="F100" i="28"/>
  <c r="E100" i="28"/>
  <c r="O95" i="28"/>
  <c r="K95" i="28"/>
  <c r="J95" i="28"/>
  <c r="I95" i="28"/>
  <c r="H95" i="28"/>
  <c r="G95" i="28"/>
  <c r="F95" i="28"/>
  <c r="E95" i="28"/>
  <c r="K93" i="28"/>
  <c r="J93" i="28"/>
  <c r="I93" i="28"/>
  <c r="H93" i="28"/>
  <c r="G93" i="28"/>
  <c r="F93" i="28"/>
  <c r="E93" i="28"/>
  <c r="O88" i="28"/>
  <c r="K88" i="28"/>
  <c r="J88" i="28"/>
  <c r="I88" i="28"/>
  <c r="H88" i="28"/>
  <c r="G88" i="28"/>
  <c r="F88" i="28"/>
  <c r="E88" i="28"/>
  <c r="K86" i="28"/>
  <c r="J86" i="28"/>
  <c r="I86" i="28"/>
  <c r="H86" i="28"/>
  <c r="G86" i="28"/>
  <c r="F86" i="28"/>
  <c r="E86" i="28"/>
  <c r="O81" i="28"/>
  <c r="K81" i="28"/>
  <c r="J81" i="28"/>
  <c r="I81" i="28"/>
  <c r="H81" i="28"/>
  <c r="G81" i="28"/>
  <c r="F81" i="28"/>
  <c r="E81" i="28"/>
  <c r="K79" i="28"/>
  <c r="J79" i="28"/>
  <c r="I79" i="28"/>
  <c r="H79" i="28"/>
  <c r="G79" i="28"/>
  <c r="F79" i="28"/>
  <c r="E79" i="28"/>
  <c r="O74" i="28"/>
  <c r="K74" i="28"/>
  <c r="J74" i="28"/>
  <c r="I74" i="28"/>
  <c r="H74" i="28"/>
  <c r="G74" i="28"/>
  <c r="F74" i="28"/>
  <c r="E74" i="28"/>
  <c r="K72" i="28"/>
  <c r="J72" i="28"/>
  <c r="I72" i="28"/>
  <c r="H72" i="28"/>
  <c r="G72" i="28"/>
  <c r="F72" i="28"/>
  <c r="E72" i="28"/>
  <c r="O67" i="28"/>
  <c r="K67" i="28"/>
  <c r="J67" i="28"/>
  <c r="I67" i="28"/>
  <c r="H67" i="28"/>
  <c r="G67" i="28"/>
  <c r="F67" i="28"/>
  <c r="E67" i="28"/>
  <c r="K65" i="28"/>
  <c r="J65" i="28"/>
  <c r="I65" i="28"/>
  <c r="H65" i="28"/>
  <c r="G65" i="28"/>
  <c r="F65" i="28"/>
  <c r="E65" i="28"/>
  <c r="O60" i="28"/>
  <c r="K60" i="28"/>
  <c r="J60" i="28"/>
  <c r="I60" i="28"/>
  <c r="H60" i="28"/>
  <c r="G60" i="28"/>
  <c r="F60" i="28"/>
  <c r="E60" i="28"/>
  <c r="K58" i="28"/>
  <c r="J58" i="28"/>
  <c r="I58" i="28"/>
  <c r="H58" i="28"/>
  <c r="G58" i="28"/>
  <c r="F58" i="28"/>
  <c r="E58" i="28"/>
  <c r="O53" i="28"/>
  <c r="K53" i="28"/>
  <c r="J53" i="28"/>
  <c r="I53" i="28"/>
  <c r="H53" i="28"/>
  <c r="G53" i="28"/>
  <c r="F53" i="28"/>
  <c r="E53" i="28"/>
  <c r="K51" i="28"/>
  <c r="J51" i="28"/>
  <c r="I51" i="28"/>
  <c r="H51" i="28"/>
  <c r="G51" i="28"/>
  <c r="F51" i="28"/>
  <c r="E51" i="28"/>
  <c r="O46" i="28"/>
  <c r="K46" i="28"/>
  <c r="J46" i="28"/>
  <c r="I46" i="28"/>
  <c r="H46" i="28"/>
  <c r="G46" i="28"/>
  <c r="F46" i="28"/>
  <c r="E46" i="28"/>
  <c r="K44" i="28"/>
  <c r="J44" i="28"/>
  <c r="I44" i="28"/>
  <c r="H44" i="28"/>
  <c r="G44" i="28"/>
  <c r="F44" i="28"/>
  <c r="E44" i="28"/>
  <c r="O39" i="28"/>
  <c r="K39" i="28"/>
  <c r="J39" i="28"/>
  <c r="I39" i="28"/>
  <c r="H39" i="28"/>
  <c r="G39" i="28"/>
  <c r="F39" i="28"/>
  <c r="E39" i="28"/>
  <c r="K37" i="28"/>
  <c r="J37" i="28"/>
  <c r="I37" i="28"/>
  <c r="H37" i="28"/>
  <c r="G37" i="28"/>
  <c r="F37" i="28"/>
  <c r="E37" i="28"/>
  <c r="O32" i="28"/>
  <c r="K32" i="28"/>
  <c r="J32" i="28"/>
  <c r="I32" i="28"/>
  <c r="H32" i="28"/>
  <c r="G32" i="28"/>
  <c r="F32" i="28"/>
  <c r="E32" i="28"/>
  <c r="K30" i="28"/>
  <c r="J30" i="28"/>
  <c r="I30" i="28"/>
  <c r="H30" i="28"/>
  <c r="G30" i="28"/>
  <c r="F30" i="28"/>
  <c r="E30" i="28"/>
  <c r="O25" i="28"/>
  <c r="K25" i="28"/>
  <c r="J25" i="28"/>
  <c r="I25" i="28"/>
  <c r="H25" i="28"/>
  <c r="G25" i="28"/>
  <c r="F25" i="28"/>
  <c r="E25" i="28"/>
  <c r="K23" i="28"/>
  <c r="J23" i="28"/>
  <c r="I23" i="28"/>
  <c r="H23" i="28"/>
  <c r="G23" i="28"/>
  <c r="F23" i="28"/>
  <c r="E23" i="28"/>
  <c r="O18" i="28"/>
  <c r="K18" i="28"/>
  <c r="J18" i="28"/>
  <c r="I18" i="28"/>
  <c r="H18" i="28"/>
  <c r="G18" i="28"/>
  <c r="F18" i="28"/>
  <c r="E18" i="28"/>
  <c r="K16" i="28"/>
  <c r="J16" i="28"/>
  <c r="I16" i="28"/>
  <c r="H16" i="28"/>
  <c r="G16" i="28"/>
  <c r="F16" i="28"/>
  <c r="E16" i="28"/>
  <c r="O11" i="28"/>
  <c r="K11" i="28"/>
  <c r="J11" i="28"/>
  <c r="I11" i="28"/>
  <c r="H11" i="28"/>
  <c r="G11" i="28"/>
  <c r="F11" i="28"/>
  <c r="E11" i="28"/>
  <c r="K9" i="28"/>
  <c r="J9" i="28"/>
  <c r="I9" i="28"/>
  <c r="H9" i="28"/>
  <c r="G9" i="28"/>
  <c r="F9" i="28"/>
  <c r="E9" i="28"/>
  <c r="O1" i="28"/>
  <c r="M1" i="28"/>
  <c r="K183" i="27"/>
  <c r="J183" i="27"/>
  <c r="I183" i="27"/>
  <c r="H183" i="27"/>
  <c r="G183" i="27"/>
  <c r="F183" i="27"/>
  <c r="E183" i="27"/>
  <c r="K182" i="27"/>
  <c r="K181" i="27" s="1"/>
  <c r="O179" i="27"/>
  <c r="K179" i="27"/>
  <c r="J179" i="27"/>
  <c r="I179" i="27"/>
  <c r="H179" i="27"/>
  <c r="G179" i="27"/>
  <c r="F179" i="27"/>
  <c r="E179" i="27"/>
  <c r="K177" i="27"/>
  <c r="J177" i="27"/>
  <c r="I177" i="27"/>
  <c r="H177" i="27"/>
  <c r="G177" i="27"/>
  <c r="F177" i="27"/>
  <c r="E177" i="27"/>
  <c r="O172" i="27"/>
  <c r="K172" i="27"/>
  <c r="J172" i="27"/>
  <c r="I172" i="27"/>
  <c r="H172" i="27"/>
  <c r="G172" i="27"/>
  <c r="F172" i="27"/>
  <c r="E172" i="27"/>
  <c r="K170" i="27"/>
  <c r="J170" i="27"/>
  <c r="I170" i="27"/>
  <c r="H170" i="27"/>
  <c r="G170" i="27"/>
  <c r="F170" i="27"/>
  <c r="E170" i="27"/>
  <c r="O165" i="27"/>
  <c r="K165" i="27"/>
  <c r="J165" i="27"/>
  <c r="I165" i="27"/>
  <c r="H165" i="27"/>
  <c r="G165" i="27"/>
  <c r="F165" i="27"/>
  <c r="E165" i="27"/>
  <c r="K163" i="27"/>
  <c r="J163" i="27"/>
  <c r="I163" i="27"/>
  <c r="H163" i="27"/>
  <c r="G163" i="27"/>
  <c r="F163" i="27"/>
  <c r="E163" i="27"/>
  <c r="O158" i="27"/>
  <c r="K158" i="27"/>
  <c r="J158" i="27"/>
  <c r="I158" i="27"/>
  <c r="H158" i="27"/>
  <c r="G158" i="27"/>
  <c r="F158" i="27"/>
  <c r="E158" i="27"/>
  <c r="K156" i="27"/>
  <c r="J156" i="27"/>
  <c r="I156" i="27"/>
  <c r="H156" i="27"/>
  <c r="G156" i="27"/>
  <c r="F156" i="27"/>
  <c r="E156" i="27"/>
  <c r="O151" i="27"/>
  <c r="K151" i="27"/>
  <c r="J151" i="27"/>
  <c r="I151" i="27"/>
  <c r="H151" i="27"/>
  <c r="G151" i="27"/>
  <c r="F151" i="27"/>
  <c r="E151" i="27"/>
  <c r="K149" i="27"/>
  <c r="J149" i="27"/>
  <c r="I149" i="27"/>
  <c r="H149" i="27"/>
  <c r="G149" i="27"/>
  <c r="F149" i="27"/>
  <c r="E149" i="27"/>
  <c r="O144" i="27"/>
  <c r="K144" i="27"/>
  <c r="J144" i="27"/>
  <c r="I144" i="27"/>
  <c r="H144" i="27"/>
  <c r="G144" i="27"/>
  <c r="F144" i="27"/>
  <c r="E144" i="27"/>
  <c r="K142" i="27"/>
  <c r="J142" i="27"/>
  <c r="I142" i="27"/>
  <c r="H142" i="27"/>
  <c r="G142" i="27"/>
  <c r="F142" i="27"/>
  <c r="E142" i="27"/>
  <c r="O137" i="27"/>
  <c r="K137" i="27"/>
  <c r="J137" i="27"/>
  <c r="I137" i="27"/>
  <c r="H137" i="27"/>
  <c r="G137" i="27"/>
  <c r="F137" i="27"/>
  <c r="E137" i="27"/>
  <c r="K135" i="27"/>
  <c r="J135" i="27"/>
  <c r="I135" i="27"/>
  <c r="H135" i="27"/>
  <c r="G135" i="27"/>
  <c r="F135" i="27"/>
  <c r="E135" i="27"/>
  <c r="O130" i="27"/>
  <c r="K130" i="27"/>
  <c r="J130" i="27"/>
  <c r="I130" i="27"/>
  <c r="H130" i="27"/>
  <c r="G130" i="27"/>
  <c r="F130" i="27"/>
  <c r="E130" i="27"/>
  <c r="K128" i="27"/>
  <c r="J128" i="27"/>
  <c r="I128" i="27"/>
  <c r="H128" i="27"/>
  <c r="G128" i="27"/>
  <c r="F128" i="27"/>
  <c r="E128" i="27"/>
  <c r="O123" i="27"/>
  <c r="K123" i="27"/>
  <c r="J123" i="27"/>
  <c r="I123" i="27"/>
  <c r="H123" i="27"/>
  <c r="G123" i="27"/>
  <c r="F123" i="27"/>
  <c r="E123" i="27"/>
  <c r="K121" i="27"/>
  <c r="J121" i="27"/>
  <c r="I121" i="27"/>
  <c r="H121" i="27"/>
  <c r="G121" i="27"/>
  <c r="F121" i="27"/>
  <c r="E121" i="27"/>
  <c r="O116" i="27"/>
  <c r="K116" i="27"/>
  <c r="J116" i="27"/>
  <c r="I116" i="27"/>
  <c r="H116" i="27"/>
  <c r="G116" i="27"/>
  <c r="F116" i="27"/>
  <c r="E116" i="27"/>
  <c r="K114" i="27"/>
  <c r="J114" i="27"/>
  <c r="I114" i="27"/>
  <c r="H114" i="27"/>
  <c r="G114" i="27"/>
  <c r="F114" i="27"/>
  <c r="E114" i="27"/>
  <c r="O109" i="27"/>
  <c r="K109" i="27"/>
  <c r="J109" i="27"/>
  <c r="I109" i="27"/>
  <c r="H109" i="27"/>
  <c r="G109" i="27"/>
  <c r="F109" i="27"/>
  <c r="E109" i="27"/>
  <c r="K107" i="27"/>
  <c r="J107" i="27"/>
  <c r="I107" i="27"/>
  <c r="H107" i="27"/>
  <c r="G107" i="27"/>
  <c r="F107" i="27"/>
  <c r="E107" i="27"/>
  <c r="O102" i="27"/>
  <c r="K102" i="27"/>
  <c r="J102" i="27"/>
  <c r="I102" i="27"/>
  <c r="H102" i="27"/>
  <c r="G102" i="27"/>
  <c r="F102" i="27"/>
  <c r="E102" i="27"/>
  <c r="K100" i="27"/>
  <c r="J100" i="27"/>
  <c r="I100" i="27"/>
  <c r="H100" i="27"/>
  <c r="G100" i="27"/>
  <c r="F100" i="27"/>
  <c r="E100" i="27"/>
  <c r="O95" i="27"/>
  <c r="K95" i="27"/>
  <c r="J95" i="27"/>
  <c r="I95" i="27"/>
  <c r="H95" i="27"/>
  <c r="G95" i="27"/>
  <c r="F95" i="27"/>
  <c r="E95" i="27"/>
  <c r="K93" i="27"/>
  <c r="J93" i="27"/>
  <c r="I93" i="27"/>
  <c r="H93" i="27"/>
  <c r="G93" i="27"/>
  <c r="F93" i="27"/>
  <c r="E93" i="27"/>
  <c r="O88" i="27"/>
  <c r="K88" i="27"/>
  <c r="J88" i="27"/>
  <c r="I88" i="27"/>
  <c r="H88" i="27"/>
  <c r="G88" i="27"/>
  <c r="F88" i="27"/>
  <c r="E88" i="27"/>
  <c r="K86" i="27"/>
  <c r="J86" i="27"/>
  <c r="I86" i="27"/>
  <c r="H86" i="27"/>
  <c r="G86" i="27"/>
  <c r="F86" i="27"/>
  <c r="E86" i="27"/>
  <c r="O81" i="27"/>
  <c r="K81" i="27"/>
  <c r="J81" i="27"/>
  <c r="I81" i="27"/>
  <c r="H81" i="27"/>
  <c r="G81" i="27"/>
  <c r="F81" i="27"/>
  <c r="E81" i="27"/>
  <c r="K79" i="27"/>
  <c r="J79" i="27"/>
  <c r="I79" i="27"/>
  <c r="H79" i="27"/>
  <c r="G79" i="27"/>
  <c r="F79" i="27"/>
  <c r="E79" i="27"/>
  <c r="O74" i="27"/>
  <c r="K74" i="27"/>
  <c r="J74" i="27"/>
  <c r="I74" i="27"/>
  <c r="H74" i="27"/>
  <c r="G74" i="27"/>
  <c r="F74" i="27"/>
  <c r="E74" i="27"/>
  <c r="K72" i="27"/>
  <c r="J72" i="27"/>
  <c r="I72" i="27"/>
  <c r="H72" i="27"/>
  <c r="G72" i="27"/>
  <c r="F72" i="27"/>
  <c r="E72" i="27"/>
  <c r="O67" i="27"/>
  <c r="K67" i="27"/>
  <c r="J67" i="27"/>
  <c r="I67" i="27"/>
  <c r="H67" i="27"/>
  <c r="G67" i="27"/>
  <c r="F67" i="27"/>
  <c r="E67" i="27"/>
  <c r="K65" i="27"/>
  <c r="J65" i="27"/>
  <c r="I65" i="27"/>
  <c r="H65" i="27"/>
  <c r="G65" i="27"/>
  <c r="F65" i="27"/>
  <c r="E65" i="27"/>
  <c r="O60" i="27"/>
  <c r="K60" i="27"/>
  <c r="J60" i="27"/>
  <c r="I60" i="27"/>
  <c r="H60" i="27"/>
  <c r="G60" i="27"/>
  <c r="F60" i="27"/>
  <c r="E60" i="27"/>
  <c r="K58" i="27"/>
  <c r="J58" i="27"/>
  <c r="I58" i="27"/>
  <c r="H58" i="27"/>
  <c r="G58" i="27"/>
  <c r="F58" i="27"/>
  <c r="E58" i="27"/>
  <c r="O53" i="27"/>
  <c r="K53" i="27"/>
  <c r="J53" i="27"/>
  <c r="I53" i="27"/>
  <c r="H53" i="27"/>
  <c r="G53" i="27"/>
  <c r="F53" i="27"/>
  <c r="E53" i="27"/>
  <c r="K51" i="27"/>
  <c r="J51" i="27"/>
  <c r="I51" i="27"/>
  <c r="H51" i="27"/>
  <c r="G51" i="27"/>
  <c r="F51" i="27"/>
  <c r="E51" i="27"/>
  <c r="O46" i="27"/>
  <c r="K46" i="27"/>
  <c r="J46" i="27"/>
  <c r="I46" i="27"/>
  <c r="H46" i="27"/>
  <c r="G46" i="27"/>
  <c r="F46" i="27"/>
  <c r="E46" i="27"/>
  <c r="K44" i="27"/>
  <c r="J44" i="27"/>
  <c r="I44" i="27"/>
  <c r="H44" i="27"/>
  <c r="G44" i="27"/>
  <c r="F44" i="27"/>
  <c r="E44" i="27"/>
  <c r="O39" i="27"/>
  <c r="K39" i="27"/>
  <c r="J39" i="27"/>
  <c r="I39" i="27"/>
  <c r="H39" i="27"/>
  <c r="G39" i="27"/>
  <c r="F39" i="27"/>
  <c r="E39" i="27"/>
  <c r="K37" i="27"/>
  <c r="J37" i="27"/>
  <c r="I37" i="27"/>
  <c r="H37" i="27"/>
  <c r="G37" i="27"/>
  <c r="F37" i="27"/>
  <c r="E37" i="27"/>
  <c r="O32" i="27"/>
  <c r="K32" i="27"/>
  <c r="J32" i="27"/>
  <c r="I32" i="27"/>
  <c r="H32" i="27"/>
  <c r="G32" i="27"/>
  <c r="F32" i="27"/>
  <c r="E32" i="27"/>
  <c r="K30" i="27"/>
  <c r="J30" i="27"/>
  <c r="I30" i="27"/>
  <c r="H30" i="27"/>
  <c r="G30" i="27"/>
  <c r="F30" i="27"/>
  <c r="E30" i="27"/>
  <c r="O25" i="27"/>
  <c r="K25" i="27"/>
  <c r="J25" i="27"/>
  <c r="I25" i="27"/>
  <c r="H25" i="27"/>
  <c r="G25" i="27"/>
  <c r="F25" i="27"/>
  <c r="E25" i="27"/>
  <c r="K23" i="27"/>
  <c r="J23" i="27"/>
  <c r="I23" i="27"/>
  <c r="H23" i="27"/>
  <c r="G23" i="27"/>
  <c r="F23" i="27"/>
  <c r="E23" i="27"/>
  <c r="O18" i="27"/>
  <c r="K18" i="27"/>
  <c r="J18" i="27"/>
  <c r="I18" i="27"/>
  <c r="H18" i="27"/>
  <c r="G18" i="27"/>
  <c r="F18" i="27"/>
  <c r="E18" i="27"/>
  <c r="K16" i="27"/>
  <c r="J16" i="27"/>
  <c r="I16" i="27"/>
  <c r="H16" i="27"/>
  <c r="G16" i="27"/>
  <c r="F16" i="27"/>
  <c r="E16" i="27"/>
  <c r="O11" i="27"/>
  <c r="K11" i="27"/>
  <c r="J11" i="27"/>
  <c r="I11" i="27"/>
  <c r="H11" i="27"/>
  <c r="G11" i="27"/>
  <c r="F11" i="27"/>
  <c r="E11" i="27"/>
  <c r="K9" i="27"/>
  <c r="J9" i="27"/>
  <c r="I9" i="27"/>
  <c r="H9" i="27"/>
  <c r="G9" i="27"/>
  <c r="F9" i="27"/>
  <c r="E9" i="27"/>
  <c r="O1" i="27"/>
  <c r="M1" i="27"/>
  <c r="K183" i="26"/>
  <c r="J183" i="26"/>
  <c r="I183" i="26"/>
  <c r="H183" i="26"/>
  <c r="G183" i="26"/>
  <c r="F183" i="26"/>
  <c r="E183" i="26"/>
  <c r="K182" i="26"/>
  <c r="K181" i="26" s="1"/>
  <c r="O179" i="26"/>
  <c r="K179" i="26"/>
  <c r="J179" i="26"/>
  <c r="I179" i="26"/>
  <c r="H179" i="26"/>
  <c r="G179" i="26"/>
  <c r="F179" i="26"/>
  <c r="E179" i="26"/>
  <c r="K177" i="26"/>
  <c r="J177" i="26"/>
  <c r="I177" i="26"/>
  <c r="H177" i="26"/>
  <c r="G177" i="26"/>
  <c r="F177" i="26"/>
  <c r="E177" i="26"/>
  <c r="O172" i="26"/>
  <c r="K172" i="26"/>
  <c r="J172" i="26"/>
  <c r="I172" i="26"/>
  <c r="H172" i="26"/>
  <c r="G172" i="26"/>
  <c r="F172" i="26"/>
  <c r="E172" i="26"/>
  <c r="K170" i="26"/>
  <c r="J170" i="26"/>
  <c r="I170" i="26"/>
  <c r="H170" i="26"/>
  <c r="G170" i="26"/>
  <c r="F170" i="26"/>
  <c r="E170" i="26"/>
  <c r="O165" i="26"/>
  <c r="K165" i="26"/>
  <c r="J165" i="26"/>
  <c r="I165" i="26"/>
  <c r="H165" i="26"/>
  <c r="G165" i="26"/>
  <c r="F165" i="26"/>
  <c r="E165" i="26"/>
  <c r="K163" i="26"/>
  <c r="J163" i="26"/>
  <c r="I163" i="26"/>
  <c r="H163" i="26"/>
  <c r="G163" i="26"/>
  <c r="F163" i="26"/>
  <c r="E163" i="26"/>
  <c r="O158" i="26"/>
  <c r="K158" i="26"/>
  <c r="J158" i="26"/>
  <c r="I158" i="26"/>
  <c r="H158" i="26"/>
  <c r="G158" i="26"/>
  <c r="F158" i="26"/>
  <c r="E158" i="26"/>
  <c r="K156" i="26"/>
  <c r="J156" i="26"/>
  <c r="I156" i="26"/>
  <c r="H156" i="26"/>
  <c r="G156" i="26"/>
  <c r="F156" i="26"/>
  <c r="E156" i="26"/>
  <c r="O151" i="26"/>
  <c r="K151" i="26"/>
  <c r="J151" i="26"/>
  <c r="I151" i="26"/>
  <c r="H151" i="26"/>
  <c r="G151" i="26"/>
  <c r="F151" i="26"/>
  <c r="E151" i="26"/>
  <c r="K149" i="26"/>
  <c r="J149" i="26"/>
  <c r="I149" i="26"/>
  <c r="H149" i="26"/>
  <c r="G149" i="26"/>
  <c r="F149" i="26"/>
  <c r="E149" i="26"/>
  <c r="O144" i="26"/>
  <c r="K144" i="26"/>
  <c r="J144" i="26"/>
  <c r="I144" i="26"/>
  <c r="H144" i="26"/>
  <c r="G144" i="26"/>
  <c r="F144" i="26"/>
  <c r="E144" i="26"/>
  <c r="K142" i="26"/>
  <c r="J142" i="26"/>
  <c r="I142" i="26"/>
  <c r="H142" i="26"/>
  <c r="G142" i="26"/>
  <c r="F142" i="26"/>
  <c r="E142" i="26"/>
  <c r="O137" i="26"/>
  <c r="K137" i="26"/>
  <c r="J137" i="26"/>
  <c r="I137" i="26"/>
  <c r="H137" i="26"/>
  <c r="G137" i="26"/>
  <c r="F137" i="26"/>
  <c r="E137" i="26"/>
  <c r="K135" i="26"/>
  <c r="J135" i="26"/>
  <c r="I135" i="26"/>
  <c r="H135" i="26"/>
  <c r="G135" i="26"/>
  <c r="F135" i="26"/>
  <c r="E135" i="26"/>
  <c r="O130" i="26"/>
  <c r="K130" i="26"/>
  <c r="J130" i="26"/>
  <c r="I130" i="26"/>
  <c r="H130" i="26"/>
  <c r="G130" i="26"/>
  <c r="F130" i="26"/>
  <c r="E130" i="26"/>
  <c r="K128" i="26"/>
  <c r="J128" i="26"/>
  <c r="I128" i="26"/>
  <c r="H128" i="26"/>
  <c r="G128" i="26"/>
  <c r="F128" i="26"/>
  <c r="E128" i="26"/>
  <c r="O123" i="26"/>
  <c r="K123" i="26"/>
  <c r="J123" i="26"/>
  <c r="I123" i="26"/>
  <c r="H123" i="26"/>
  <c r="G123" i="26"/>
  <c r="F123" i="26"/>
  <c r="E123" i="26"/>
  <c r="K121" i="26"/>
  <c r="J121" i="26"/>
  <c r="I121" i="26"/>
  <c r="H121" i="26"/>
  <c r="G121" i="26"/>
  <c r="F121" i="26"/>
  <c r="E121" i="26"/>
  <c r="O116" i="26"/>
  <c r="K116" i="26"/>
  <c r="J116" i="26"/>
  <c r="I116" i="26"/>
  <c r="H116" i="26"/>
  <c r="G116" i="26"/>
  <c r="F116" i="26"/>
  <c r="E116" i="26"/>
  <c r="K114" i="26"/>
  <c r="J114" i="26"/>
  <c r="I114" i="26"/>
  <c r="H114" i="26"/>
  <c r="G114" i="26"/>
  <c r="F114" i="26"/>
  <c r="E114" i="26"/>
  <c r="O109" i="26"/>
  <c r="K109" i="26"/>
  <c r="J109" i="26"/>
  <c r="I109" i="26"/>
  <c r="H109" i="26"/>
  <c r="G109" i="26"/>
  <c r="F109" i="26"/>
  <c r="E109" i="26"/>
  <c r="K107" i="26"/>
  <c r="J107" i="26"/>
  <c r="I107" i="26"/>
  <c r="H107" i="26"/>
  <c r="G107" i="26"/>
  <c r="F107" i="26"/>
  <c r="E107" i="26"/>
  <c r="O102" i="26"/>
  <c r="K102" i="26"/>
  <c r="J102" i="26"/>
  <c r="I102" i="26"/>
  <c r="H102" i="26"/>
  <c r="G102" i="26"/>
  <c r="F102" i="26"/>
  <c r="E102" i="26"/>
  <c r="K100" i="26"/>
  <c r="J100" i="26"/>
  <c r="I100" i="26"/>
  <c r="H100" i="26"/>
  <c r="G100" i="26"/>
  <c r="F100" i="26"/>
  <c r="E100" i="26"/>
  <c r="O95" i="26"/>
  <c r="K95" i="26"/>
  <c r="J95" i="26"/>
  <c r="I95" i="26"/>
  <c r="H95" i="26"/>
  <c r="G95" i="26"/>
  <c r="F95" i="26"/>
  <c r="E95" i="26"/>
  <c r="K93" i="26"/>
  <c r="J93" i="26"/>
  <c r="I93" i="26"/>
  <c r="H93" i="26"/>
  <c r="G93" i="26"/>
  <c r="F93" i="26"/>
  <c r="E93" i="26"/>
  <c r="O88" i="26"/>
  <c r="K88" i="26"/>
  <c r="J88" i="26"/>
  <c r="I88" i="26"/>
  <c r="H88" i="26"/>
  <c r="G88" i="26"/>
  <c r="F88" i="26"/>
  <c r="E88" i="26"/>
  <c r="K86" i="26"/>
  <c r="J86" i="26"/>
  <c r="I86" i="26"/>
  <c r="H86" i="26"/>
  <c r="G86" i="26"/>
  <c r="F86" i="26"/>
  <c r="E86" i="26"/>
  <c r="O81" i="26"/>
  <c r="K81" i="26"/>
  <c r="J81" i="26"/>
  <c r="I81" i="26"/>
  <c r="H81" i="26"/>
  <c r="G81" i="26"/>
  <c r="F81" i="26"/>
  <c r="E81" i="26"/>
  <c r="K79" i="26"/>
  <c r="J79" i="26"/>
  <c r="I79" i="26"/>
  <c r="H79" i="26"/>
  <c r="G79" i="26"/>
  <c r="F79" i="26"/>
  <c r="E79" i="26"/>
  <c r="O74" i="26"/>
  <c r="K74" i="26"/>
  <c r="J74" i="26"/>
  <c r="I74" i="26"/>
  <c r="H74" i="26"/>
  <c r="G74" i="26"/>
  <c r="F74" i="26"/>
  <c r="E74" i="26"/>
  <c r="K72" i="26"/>
  <c r="J72" i="26"/>
  <c r="I72" i="26"/>
  <c r="H72" i="26"/>
  <c r="G72" i="26"/>
  <c r="F72" i="26"/>
  <c r="E72" i="26"/>
  <c r="O67" i="26"/>
  <c r="K67" i="26"/>
  <c r="J67" i="26"/>
  <c r="I67" i="26"/>
  <c r="H67" i="26"/>
  <c r="G67" i="26"/>
  <c r="F67" i="26"/>
  <c r="E67" i="26"/>
  <c r="K65" i="26"/>
  <c r="J65" i="26"/>
  <c r="I65" i="26"/>
  <c r="H65" i="26"/>
  <c r="G65" i="26"/>
  <c r="F65" i="26"/>
  <c r="E65" i="26"/>
  <c r="O60" i="26"/>
  <c r="K60" i="26"/>
  <c r="J60" i="26"/>
  <c r="I60" i="26"/>
  <c r="H60" i="26"/>
  <c r="G60" i="26"/>
  <c r="F60" i="26"/>
  <c r="E60" i="26"/>
  <c r="K58" i="26"/>
  <c r="J58" i="26"/>
  <c r="I58" i="26"/>
  <c r="H58" i="26"/>
  <c r="G58" i="26"/>
  <c r="F58" i="26"/>
  <c r="E58" i="26"/>
  <c r="O53" i="26"/>
  <c r="K53" i="26"/>
  <c r="J53" i="26"/>
  <c r="I53" i="26"/>
  <c r="H53" i="26"/>
  <c r="G53" i="26"/>
  <c r="F53" i="26"/>
  <c r="E53" i="26"/>
  <c r="K51" i="26"/>
  <c r="J51" i="26"/>
  <c r="I51" i="26"/>
  <c r="H51" i="26"/>
  <c r="G51" i="26"/>
  <c r="F51" i="26"/>
  <c r="E51" i="26"/>
  <c r="O46" i="26"/>
  <c r="K46" i="26"/>
  <c r="J46" i="26"/>
  <c r="I46" i="26"/>
  <c r="H46" i="26"/>
  <c r="G46" i="26"/>
  <c r="F46" i="26"/>
  <c r="E46" i="26"/>
  <c r="K44" i="26"/>
  <c r="J44" i="26"/>
  <c r="I44" i="26"/>
  <c r="H44" i="26"/>
  <c r="G44" i="26"/>
  <c r="F44" i="26"/>
  <c r="E44" i="26"/>
  <c r="O39" i="26"/>
  <c r="K39" i="26"/>
  <c r="J39" i="26"/>
  <c r="I39" i="26"/>
  <c r="H39" i="26"/>
  <c r="G39" i="26"/>
  <c r="F39" i="26"/>
  <c r="E39" i="26"/>
  <c r="K37" i="26"/>
  <c r="J37" i="26"/>
  <c r="I37" i="26"/>
  <c r="H37" i="26"/>
  <c r="G37" i="26"/>
  <c r="F37" i="26"/>
  <c r="E37" i="26"/>
  <c r="O32" i="26"/>
  <c r="K32" i="26"/>
  <c r="J32" i="26"/>
  <c r="I32" i="26"/>
  <c r="H32" i="26"/>
  <c r="G32" i="26"/>
  <c r="F32" i="26"/>
  <c r="E32" i="26"/>
  <c r="K30" i="26"/>
  <c r="J30" i="26"/>
  <c r="I30" i="26"/>
  <c r="H30" i="26"/>
  <c r="G30" i="26"/>
  <c r="F30" i="26"/>
  <c r="E30" i="26"/>
  <c r="O25" i="26"/>
  <c r="K25" i="26"/>
  <c r="J25" i="26"/>
  <c r="I25" i="26"/>
  <c r="H25" i="26"/>
  <c r="G25" i="26"/>
  <c r="F25" i="26"/>
  <c r="E25" i="26"/>
  <c r="K23" i="26"/>
  <c r="J23" i="26"/>
  <c r="I23" i="26"/>
  <c r="H23" i="26"/>
  <c r="G23" i="26"/>
  <c r="F23" i="26"/>
  <c r="E23" i="26"/>
  <c r="O18" i="26"/>
  <c r="K18" i="26"/>
  <c r="J18" i="26"/>
  <c r="I18" i="26"/>
  <c r="H18" i="26"/>
  <c r="G18" i="26"/>
  <c r="F18" i="26"/>
  <c r="E18" i="26"/>
  <c r="K16" i="26"/>
  <c r="J16" i="26"/>
  <c r="I16" i="26"/>
  <c r="H16" i="26"/>
  <c r="G16" i="26"/>
  <c r="F16" i="26"/>
  <c r="E16" i="26"/>
  <c r="O11" i="26"/>
  <c r="K11" i="26"/>
  <c r="J11" i="26"/>
  <c r="I11" i="26"/>
  <c r="H11" i="26"/>
  <c r="G11" i="26"/>
  <c r="F11" i="26"/>
  <c r="E11" i="26"/>
  <c r="K9" i="26"/>
  <c r="J9" i="26"/>
  <c r="I9" i="26"/>
  <c r="H9" i="26"/>
  <c r="G9" i="26"/>
  <c r="F9" i="26"/>
  <c r="E9" i="26"/>
  <c r="O1" i="26"/>
  <c r="M1" i="26"/>
  <c r="K183" i="25"/>
  <c r="J183" i="25"/>
  <c r="I183" i="25"/>
  <c r="H183" i="25"/>
  <c r="G183" i="25"/>
  <c r="F183" i="25"/>
  <c r="E183" i="25"/>
  <c r="K182" i="25"/>
  <c r="K181" i="25"/>
  <c r="O179" i="25"/>
  <c r="K179" i="25"/>
  <c r="J179" i="25"/>
  <c r="I179" i="25"/>
  <c r="H179" i="25"/>
  <c r="G179" i="25"/>
  <c r="F179" i="25"/>
  <c r="E179" i="25"/>
  <c r="K177" i="25"/>
  <c r="J177" i="25"/>
  <c r="I177" i="25"/>
  <c r="H177" i="25"/>
  <c r="G177" i="25"/>
  <c r="F177" i="25"/>
  <c r="E177" i="25"/>
  <c r="O172" i="25"/>
  <c r="K172" i="25"/>
  <c r="J172" i="25"/>
  <c r="I172" i="25"/>
  <c r="H172" i="25"/>
  <c r="G172" i="25"/>
  <c r="F172" i="25"/>
  <c r="E172" i="25"/>
  <c r="K170" i="25"/>
  <c r="J170" i="25"/>
  <c r="I170" i="25"/>
  <c r="H170" i="25"/>
  <c r="G170" i="25"/>
  <c r="F170" i="25"/>
  <c r="E170" i="25"/>
  <c r="O165" i="25"/>
  <c r="K165" i="25"/>
  <c r="J165" i="25"/>
  <c r="I165" i="25"/>
  <c r="H165" i="25"/>
  <c r="G165" i="25"/>
  <c r="F165" i="25"/>
  <c r="E165" i="25"/>
  <c r="K163" i="25"/>
  <c r="J163" i="25"/>
  <c r="I163" i="25"/>
  <c r="H163" i="25"/>
  <c r="G163" i="25"/>
  <c r="F163" i="25"/>
  <c r="E163" i="25"/>
  <c r="O158" i="25"/>
  <c r="K158" i="25"/>
  <c r="J158" i="25"/>
  <c r="I158" i="25"/>
  <c r="H158" i="25"/>
  <c r="G158" i="25"/>
  <c r="F158" i="25"/>
  <c r="E158" i="25"/>
  <c r="K156" i="25"/>
  <c r="J156" i="25"/>
  <c r="I156" i="25"/>
  <c r="H156" i="25"/>
  <c r="G156" i="25"/>
  <c r="F156" i="25"/>
  <c r="E156" i="25"/>
  <c r="O151" i="25"/>
  <c r="K151" i="25"/>
  <c r="J151" i="25"/>
  <c r="I151" i="25"/>
  <c r="H151" i="25"/>
  <c r="G151" i="25"/>
  <c r="F151" i="25"/>
  <c r="E151" i="25"/>
  <c r="K149" i="25"/>
  <c r="J149" i="25"/>
  <c r="I149" i="25"/>
  <c r="H149" i="25"/>
  <c r="G149" i="25"/>
  <c r="F149" i="25"/>
  <c r="E149" i="25"/>
  <c r="O144" i="25"/>
  <c r="K144" i="25"/>
  <c r="J144" i="25"/>
  <c r="I144" i="25"/>
  <c r="H144" i="25"/>
  <c r="G144" i="25"/>
  <c r="F144" i="25"/>
  <c r="E144" i="25"/>
  <c r="K142" i="25"/>
  <c r="J142" i="25"/>
  <c r="I142" i="25"/>
  <c r="H142" i="25"/>
  <c r="G142" i="25"/>
  <c r="F142" i="25"/>
  <c r="E142" i="25"/>
  <c r="O137" i="25"/>
  <c r="K137" i="25"/>
  <c r="J137" i="25"/>
  <c r="I137" i="25"/>
  <c r="H137" i="25"/>
  <c r="G137" i="25"/>
  <c r="F137" i="25"/>
  <c r="E137" i="25"/>
  <c r="K135" i="25"/>
  <c r="J135" i="25"/>
  <c r="I135" i="25"/>
  <c r="H135" i="25"/>
  <c r="G135" i="25"/>
  <c r="F135" i="25"/>
  <c r="E135" i="25"/>
  <c r="O130" i="25"/>
  <c r="K130" i="25"/>
  <c r="J130" i="25"/>
  <c r="I130" i="25"/>
  <c r="H130" i="25"/>
  <c r="G130" i="25"/>
  <c r="F130" i="25"/>
  <c r="E130" i="25"/>
  <c r="K128" i="25"/>
  <c r="J128" i="25"/>
  <c r="I128" i="25"/>
  <c r="H128" i="25"/>
  <c r="G128" i="25"/>
  <c r="F128" i="25"/>
  <c r="E128" i="25"/>
  <c r="O123" i="25"/>
  <c r="K123" i="25"/>
  <c r="J123" i="25"/>
  <c r="I123" i="25"/>
  <c r="H123" i="25"/>
  <c r="G123" i="25"/>
  <c r="F123" i="25"/>
  <c r="E123" i="25"/>
  <c r="K121" i="25"/>
  <c r="J121" i="25"/>
  <c r="I121" i="25"/>
  <c r="H121" i="25"/>
  <c r="G121" i="25"/>
  <c r="F121" i="25"/>
  <c r="E121" i="25"/>
  <c r="O116" i="25"/>
  <c r="K116" i="25"/>
  <c r="J116" i="25"/>
  <c r="I116" i="25"/>
  <c r="H116" i="25"/>
  <c r="G116" i="25"/>
  <c r="F116" i="25"/>
  <c r="E116" i="25"/>
  <c r="K114" i="25"/>
  <c r="J114" i="25"/>
  <c r="I114" i="25"/>
  <c r="H114" i="25"/>
  <c r="G114" i="25"/>
  <c r="F114" i="25"/>
  <c r="E114" i="25"/>
  <c r="O109" i="25"/>
  <c r="K109" i="25"/>
  <c r="J109" i="25"/>
  <c r="I109" i="25"/>
  <c r="H109" i="25"/>
  <c r="G109" i="25"/>
  <c r="F109" i="25"/>
  <c r="E109" i="25"/>
  <c r="K107" i="25"/>
  <c r="J107" i="25"/>
  <c r="I107" i="25"/>
  <c r="H107" i="25"/>
  <c r="G107" i="25"/>
  <c r="F107" i="25"/>
  <c r="E107" i="25"/>
  <c r="O102" i="25"/>
  <c r="K102" i="25"/>
  <c r="J102" i="25"/>
  <c r="I102" i="25"/>
  <c r="H102" i="25"/>
  <c r="G102" i="25"/>
  <c r="F102" i="25"/>
  <c r="E102" i="25"/>
  <c r="K100" i="25"/>
  <c r="J100" i="25"/>
  <c r="I100" i="25"/>
  <c r="H100" i="25"/>
  <c r="G100" i="25"/>
  <c r="F100" i="25"/>
  <c r="E100" i="25"/>
  <c r="O95" i="25"/>
  <c r="K95" i="25"/>
  <c r="J95" i="25"/>
  <c r="I95" i="25"/>
  <c r="H95" i="25"/>
  <c r="G95" i="25"/>
  <c r="F95" i="25"/>
  <c r="E95" i="25"/>
  <c r="K93" i="25"/>
  <c r="J93" i="25"/>
  <c r="I93" i="25"/>
  <c r="H93" i="25"/>
  <c r="G93" i="25"/>
  <c r="F93" i="25"/>
  <c r="E93" i="25"/>
  <c r="O88" i="25"/>
  <c r="K88" i="25"/>
  <c r="J88" i="25"/>
  <c r="I88" i="25"/>
  <c r="H88" i="25"/>
  <c r="G88" i="25"/>
  <c r="F88" i="25"/>
  <c r="E88" i="25"/>
  <c r="K86" i="25"/>
  <c r="J86" i="25"/>
  <c r="I86" i="25"/>
  <c r="H86" i="25"/>
  <c r="G86" i="25"/>
  <c r="F86" i="25"/>
  <c r="E86" i="25"/>
  <c r="O81" i="25"/>
  <c r="K81" i="25"/>
  <c r="J81" i="25"/>
  <c r="I81" i="25"/>
  <c r="H81" i="25"/>
  <c r="G81" i="25"/>
  <c r="F81" i="25"/>
  <c r="E81" i="25"/>
  <c r="K79" i="25"/>
  <c r="J79" i="25"/>
  <c r="I79" i="25"/>
  <c r="H79" i="25"/>
  <c r="G79" i="25"/>
  <c r="F79" i="25"/>
  <c r="E79" i="25"/>
  <c r="O74" i="25"/>
  <c r="K74" i="25"/>
  <c r="J74" i="25"/>
  <c r="I74" i="25"/>
  <c r="H74" i="25"/>
  <c r="G74" i="25"/>
  <c r="F74" i="25"/>
  <c r="E74" i="25"/>
  <c r="K72" i="25"/>
  <c r="J72" i="25"/>
  <c r="I72" i="25"/>
  <c r="H72" i="25"/>
  <c r="G72" i="25"/>
  <c r="F72" i="25"/>
  <c r="E72" i="25"/>
  <c r="O67" i="25"/>
  <c r="K67" i="25"/>
  <c r="J67" i="25"/>
  <c r="I67" i="25"/>
  <c r="H67" i="25"/>
  <c r="G67" i="25"/>
  <c r="F67" i="25"/>
  <c r="E67" i="25"/>
  <c r="K65" i="25"/>
  <c r="J65" i="25"/>
  <c r="I65" i="25"/>
  <c r="H65" i="25"/>
  <c r="G65" i="25"/>
  <c r="F65" i="25"/>
  <c r="E65" i="25"/>
  <c r="O60" i="25"/>
  <c r="K60" i="25"/>
  <c r="J60" i="25"/>
  <c r="I60" i="25"/>
  <c r="H60" i="25"/>
  <c r="G60" i="25"/>
  <c r="F60" i="25"/>
  <c r="E60" i="25"/>
  <c r="K58" i="25"/>
  <c r="J58" i="25"/>
  <c r="I58" i="25"/>
  <c r="H58" i="25"/>
  <c r="G58" i="25"/>
  <c r="F58" i="25"/>
  <c r="E58" i="25"/>
  <c r="O53" i="25"/>
  <c r="K53" i="25"/>
  <c r="J53" i="25"/>
  <c r="I53" i="25"/>
  <c r="H53" i="25"/>
  <c r="G53" i="25"/>
  <c r="F53" i="25"/>
  <c r="E53" i="25"/>
  <c r="K51" i="25"/>
  <c r="J51" i="25"/>
  <c r="I51" i="25"/>
  <c r="H51" i="25"/>
  <c r="G51" i="25"/>
  <c r="F51" i="25"/>
  <c r="E51" i="25"/>
  <c r="O46" i="25"/>
  <c r="K46" i="25"/>
  <c r="J46" i="25"/>
  <c r="I46" i="25"/>
  <c r="H46" i="25"/>
  <c r="G46" i="25"/>
  <c r="F46" i="25"/>
  <c r="E46" i="25"/>
  <c r="K44" i="25"/>
  <c r="J44" i="25"/>
  <c r="I44" i="25"/>
  <c r="H44" i="25"/>
  <c r="G44" i="25"/>
  <c r="F44" i="25"/>
  <c r="E44" i="25"/>
  <c r="O39" i="25"/>
  <c r="K39" i="25"/>
  <c r="J39" i="25"/>
  <c r="I39" i="25"/>
  <c r="H39" i="25"/>
  <c r="G39" i="25"/>
  <c r="F39" i="25"/>
  <c r="E39" i="25"/>
  <c r="K37" i="25"/>
  <c r="J37" i="25"/>
  <c r="I37" i="25"/>
  <c r="H37" i="25"/>
  <c r="G37" i="25"/>
  <c r="F37" i="25"/>
  <c r="E37" i="25"/>
  <c r="O32" i="25"/>
  <c r="K32" i="25"/>
  <c r="J32" i="25"/>
  <c r="I32" i="25"/>
  <c r="H32" i="25"/>
  <c r="G32" i="25"/>
  <c r="F32" i="25"/>
  <c r="E32" i="25"/>
  <c r="K30" i="25"/>
  <c r="J30" i="25"/>
  <c r="I30" i="25"/>
  <c r="H30" i="25"/>
  <c r="G30" i="25"/>
  <c r="F30" i="25"/>
  <c r="E30" i="25"/>
  <c r="O25" i="25"/>
  <c r="K25" i="25"/>
  <c r="J25" i="25"/>
  <c r="I25" i="25"/>
  <c r="H25" i="25"/>
  <c r="G25" i="25"/>
  <c r="F25" i="25"/>
  <c r="E25" i="25"/>
  <c r="K23" i="25"/>
  <c r="J23" i="25"/>
  <c r="I23" i="25"/>
  <c r="H23" i="25"/>
  <c r="G23" i="25"/>
  <c r="F23" i="25"/>
  <c r="E23" i="25"/>
  <c r="O18" i="25"/>
  <c r="K18" i="25"/>
  <c r="J18" i="25"/>
  <c r="I18" i="25"/>
  <c r="H18" i="25"/>
  <c r="G18" i="25"/>
  <c r="F18" i="25"/>
  <c r="E18" i="25"/>
  <c r="K16" i="25"/>
  <c r="J16" i="25"/>
  <c r="I16" i="25"/>
  <c r="H16" i="25"/>
  <c r="G16" i="25"/>
  <c r="F16" i="25"/>
  <c r="E16" i="25"/>
  <c r="O11" i="25"/>
  <c r="K11" i="25"/>
  <c r="J11" i="25"/>
  <c r="I11" i="25"/>
  <c r="H11" i="25"/>
  <c r="G11" i="25"/>
  <c r="F11" i="25"/>
  <c r="E11" i="25"/>
  <c r="K9" i="25"/>
  <c r="J9" i="25"/>
  <c r="I9" i="25"/>
  <c r="H9" i="25"/>
  <c r="G9" i="25"/>
  <c r="F9" i="25"/>
  <c r="E9" i="25"/>
  <c r="O1" i="25"/>
  <c r="M1" i="25"/>
  <c r="K183" i="24"/>
  <c r="J183" i="24"/>
  <c r="I183" i="24"/>
  <c r="H183" i="24"/>
  <c r="G183" i="24"/>
  <c r="F183" i="24"/>
  <c r="E183" i="24"/>
  <c r="K182" i="24"/>
  <c r="K181" i="24"/>
  <c r="O179" i="24"/>
  <c r="K179" i="24"/>
  <c r="J179" i="24"/>
  <c r="I179" i="24"/>
  <c r="H179" i="24"/>
  <c r="G179" i="24"/>
  <c r="F179" i="24"/>
  <c r="E179" i="24"/>
  <c r="K177" i="24"/>
  <c r="J177" i="24"/>
  <c r="I177" i="24"/>
  <c r="H177" i="24"/>
  <c r="G177" i="24"/>
  <c r="F177" i="24"/>
  <c r="E177" i="24"/>
  <c r="O172" i="24"/>
  <c r="K172" i="24"/>
  <c r="J172" i="24"/>
  <c r="I172" i="24"/>
  <c r="H172" i="24"/>
  <c r="G172" i="24"/>
  <c r="F172" i="24"/>
  <c r="E172" i="24"/>
  <c r="K170" i="24"/>
  <c r="J170" i="24"/>
  <c r="I170" i="24"/>
  <c r="H170" i="24"/>
  <c r="G170" i="24"/>
  <c r="F170" i="24"/>
  <c r="E170" i="24"/>
  <c r="O165" i="24"/>
  <c r="K165" i="24"/>
  <c r="J165" i="24"/>
  <c r="I165" i="24"/>
  <c r="H165" i="24"/>
  <c r="G165" i="24"/>
  <c r="F165" i="24"/>
  <c r="E165" i="24"/>
  <c r="K163" i="24"/>
  <c r="J163" i="24"/>
  <c r="I163" i="24"/>
  <c r="H163" i="24"/>
  <c r="G163" i="24"/>
  <c r="F163" i="24"/>
  <c r="E163" i="24"/>
  <c r="O158" i="24"/>
  <c r="K158" i="24"/>
  <c r="J158" i="24"/>
  <c r="I158" i="24"/>
  <c r="H158" i="24"/>
  <c r="G158" i="24"/>
  <c r="F158" i="24"/>
  <c r="E158" i="24"/>
  <c r="K156" i="24"/>
  <c r="J156" i="24"/>
  <c r="I156" i="24"/>
  <c r="H156" i="24"/>
  <c r="G156" i="24"/>
  <c r="F156" i="24"/>
  <c r="E156" i="24"/>
  <c r="O151" i="24"/>
  <c r="K151" i="24"/>
  <c r="J151" i="24"/>
  <c r="I151" i="24"/>
  <c r="H151" i="24"/>
  <c r="G151" i="24"/>
  <c r="F151" i="24"/>
  <c r="E151" i="24"/>
  <c r="K149" i="24"/>
  <c r="J149" i="24"/>
  <c r="I149" i="24"/>
  <c r="H149" i="24"/>
  <c r="G149" i="24"/>
  <c r="F149" i="24"/>
  <c r="E149" i="24"/>
  <c r="O144" i="24"/>
  <c r="K144" i="24"/>
  <c r="J144" i="24"/>
  <c r="I144" i="24"/>
  <c r="H144" i="24"/>
  <c r="G144" i="24"/>
  <c r="F144" i="24"/>
  <c r="E144" i="24"/>
  <c r="K142" i="24"/>
  <c r="J142" i="24"/>
  <c r="I142" i="24"/>
  <c r="H142" i="24"/>
  <c r="G142" i="24"/>
  <c r="F142" i="24"/>
  <c r="E142" i="24"/>
  <c r="O137" i="24"/>
  <c r="K137" i="24"/>
  <c r="J137" i="24"/>
  <c r="I137" i="24"/>
  <c r="H137" i="24"/>
  <c r="G137" i="24"/>
  <c r="F137" i="24"/>
  <c r="E137" i="24"/>
  <c r="K135" i="24"/>
  <c r="J135" i="24"/>
  <c r="I135" i="24"/>
  <c r="H135" i="24"/>
  <c r="G135" i="24"/>
  <c r="F135" i="24"/>
  <c r="E135" i="24"/>
  <c r="O130" i="24"/>
  <c r="K130" i="24"/>
  <c r="J130" i="24"/>
  <c r="I130" i="24"/>
  <c r="H130" i="24"/>
  <c r="G130" i="24"/>
  <c r="F130" i="24"/>
  <c r="E130" i="24"/>
  <c r="K128" i="24"/>
  <c r="J128" i="24"/>
  <c r="I128" i="24"/>
  <c r="H128" i="24"/>
  <c r="G128" i="24"/>
  <c r="F128" i="24"/>
  <c r="E128" i="24"/>
  <c r="O123" i="24"/>
  <c r="K123" i="24"/>
  <c r="J123" i="24"/>
  <c r="I123" i="24"/>
  <c r="H123" i="24"/>
  <c r="G123" i="24"/>
  <c r="F123" i="24"/>
  <c r="E123" i="24"/>
  <c r="K121" i="24"/>
  <c r="J121" i="24"/>
  <c r="I121" i="24"/>
  <c r="H121" i="24"/>
  <c r="G121" i="24"/>
  <c r="F121" i="24"/>
  <c r="E121" i="24"/>
  <c r="O116" i="24"/>
  <c r="K116" i="24"/>
  <c r="J116" i="24"/>
  <c r="I116" i="24"/>
  <c r="H116" i="24"/>
  <c r="G116" i="24"/>
  <c r="F116" i="24"/>
  <c r="E116" i="24"/>
  <c r="K114" i="24"/>
  <c r="J114" i="24"/>
  <c r="I114" i="24"/>
  <c r="H114" i="24"/>
  <c r="G114" i="24"/>
  <c r="F114" i="24"/>
  <c r="E114" i="24"/>
  <c r="O109" i="24"/>
  <c r="K109" i="24"/>
  <c r="J109" i="24"/>
  <c r="I109" i="24"/>
  <c r="H109" i="24"/>
  <c r="G109" i="24"/>
  <c r="F109" i="24"/>
  <c r="E109" i="24"/>
  <c r="K107" i="24"/>
  <c r="J107" i="24"/>
  <c r="I107" i="24"/>
  <c r="H107" i="24"/>
  <c r="G107" i="24"/>
  <c r="F107" i="24"/>
  <c r="E107" i="24"/>
  <c r="O102" i="24"/>
  <c r="K102" i="24"/>
  <c r="J102" i="24"/>
  <c r="I102" i="24"/>
  <c r="H102" i="24"/>
  <c r="G102" i="24"/>
  <c r="F102" i="24"/>
  <c r="E102" i="24"/>
  <c r="K100" i="24"/>
  <c r="J100" i="24"/>
  <c r="I100" i="24"/>
  <c r="H100" i="24"/>
  <c r="G100" i="24"/>
  <c r="F100" i="24"/>
  <c r="E100" i="24"/>
  <c r="O95" i="24"/>
  <c r="K95" i="24"/>
  <c r="J95" i="24"/>
  <c r="I95" i="24"/>
  <c r="H95" i="24"/>
  <c r="G95" i="24"/>
  <c r="F95" i="24"/>
  <c r="E95" i="24"/>
  <c r="K93" i="24"/>
  <c r="J93" i="24"/>
  <c r="I93" i="24"/>
  <c r="H93" i="24"/>
  <c r="G93" i="24"/>
  <c r="F93" i="24"/>
  <c r="E93" i="24"/>
  <c r="O88" i="24"/>
  <c r="K88" i="24"/>
  <c r="J88" i="24"/>
  <c r="I88" i="24"/>
  <c r="H88" i="24"/>
  <c r="G88" i="24"/>
  <c r="F88" i="24"/>
  <c r="E88" i="24"/>
  <c r="K86" i="24"/>
  <c r="J86" i="24"/>
  <c r="I86" i="24"/>
  <c r="H86" i="24"/>
  <c r="G86" i="24"/>
  <c r="F86" i="24"/>
  <c r="E86" i="24"/>
  <c r="O81" i="24"/>
  <c r="K81" i="24"/>
  <c r="J81" i="24"/>
  <c r="I81" i="24"/>
  <c r="H81" i="24"/>
  <c r="G81" i="24"/>
  <c r="F81" i="24"/>
  <c r="E81" i="24"/>
  <c r="K79" i="24"/>
  <c r="J79" i="24"/>
  <c r="I79" i="24"/>
  <c r="H79" i="24"/>
  <c r="G79" i="24"/>
  <c r="F79" i="24"/>
  <c r="E79" i="24"/>
  <c r="O74" i="24"/>
  <c r="K74" i="24"/>
  <c r="J74" i="24"/>
  <c r="I74" i="24"/>
  <c r="H74" i="24"/>
  <c r="G74" i="24"/>
  <c r="F74" i="24"/>
  <c r="E74" i="24"/>
  <c r="K72" i="24"/>
  <c r="J72" i="24"/>
  <c r="I72" i="24"/>
  <c r="H72" i="24"/>
  <c r="G72" i="24"/>
  <c r="F72" i="24"/>
  <c r="E72" i="24"/>
  <c r="O67" i="24"/>
  <c r="K67" i="24"/>
  <c r="J67" i="24"/>
  <c r="I67" i="24"/>
  <c r="H67" i="24"/>
  <c r="G67" i="24"/>
  <c r="F67" i="24"/>
  <c r="E67" i="24"/>
  <c r="K65" i="24"/>
  <c r="J65" i="24"/>
  <c r="I65" i="24"/>
  <c r="H65" i="24"/>
  <c r="G65" i="24"/>
  <c r="F65" i="24"/>
  <c r="E65" i="24"/>
  <c r="O60" i="24"/>
  <c r="K60" i="24"/>
  <c r="J60" i="24"/>
  <c r="I60" i="24"/>
  <c r="H60" i="24"/>
  <c r="G60" i="24"/>
  <c r="F60" i="24"/>
  <c r="E60" i="24"/>
  <c r="K58" i="24"/>
  <c r="J58" i="24"/>
  <c r="I58" i="24"/>
  <c r="H58" i="24"/>
  <c r="G58" i="24"/>
  <c r="F58" i="24"/>
  <c r="E58" i="24"/>
  <c r="O53" i="24"/>
  <c r="K53" i="24"/>
  <c r="J53" i="24"/>
  <c r="I53" i="24"/>
  <c r="H53" i="24"/>
  <c r="G53" i="24"/>
  <c r="F53" i="24"/>
  <c r="E53" i="24"/>
  <c r="K51" i="24"/>
  <c r="J51" i="24"/>
  <c r="I51" i="24"/>
  <c r="H51" i="24"/>
  <c r="G51" i="24"/>
  <c r="F51" i="24"/>
  <c r="E51" i="24"/>
  <c r="O46" i="24"/>
  <c r="K46" i="24"/>
  <c r="J46" i="24"/>
  <c r="I46" i="24"/>
  <c r="H46" i="24"/>
  <c r="G46" i="24"/>
  <c r="F46" i="24"/>
  <c r="E46" i="24"/>
  <c r="K44" i="24"/>
  <c r="J44" i="24"/>
  <c r="I44" i="24"/>
  <c r="H44" i="24"/>
  <c r="G44" i="24"/>
  <c r="F44" i="24"/>
  <c r="E44" i="24"/>
  <c r="O39" i="24"/>
  <c r="K39" i="24"/>
  <c r="J39" i="24"/>
  <c r="I39" i="24"/>
  <c r="H39" i="24"/>
  <c r="G39" i="24"/>
  <c r="F39" i="24"/>
  <c r="E39" i="24"/>
  <c r="K37" i="24"/>
  <c r="J37" i="24"/>
  <c r="I37" i="24"/>
  <c r="H37" i="24"/>
  <c r="G37" i="24"/>
  <c r="F37" i="24"/>
  <c r="E37" i="24"/>
  <c r="O32" i="24"/>
  <c r="K32" i="24"/>
  <c r="J32" i="24"/>
  <c r="I32" i="24"/>
  <c r="H32" i="24"/>
  <c r="G32" i="24"/>
  <c r="F32" i="24"/>
  <c r="E32" i="24"/>
  <c r="K30" i="24"/>
  <c r="J30" i="24"/>
  <c r="I30" i="24"/>
  <c r="H30" i="24"/>
  <c r="G30" i="24"/>
  <c r="F30" i="24"/>
  <c r="E30" i="24"/>
  <c r="O25" i="24"/>
  <c r="K25" i="24"/>
  <c r="J25" i="24"/>
  <c r="I25" i="24"/>
  <c r="H25" i="24"/>
  <c r="G25" i="24"/>
  <c r="F25" i="24"/>
  <c r="E25" i="24"/>
  <c r="K23" i="24"/>
  <c r="J23" i="24"/>
  <c r="I23" i="24"/>
  <c r="H23" i="24"/>
  <c r="G23" i="24"/>
  <c r="F23" i="24"/>
  <c r="E23" i="24"/>
  <c r="O18" i="24"/>
  <c r="K18" i="24"/>
  <c r="J18" i="24"/>
  <c r="I18" i="24"/>
  <c r="H18" i="24"/>
  <c r="G18" i="24"/>
  <c r="F18" i="24"/>
  <c r="E18" i="24"/>
  <c r="K16" i="24"/>
  <c r="J16" i="24"/>
  <c r="I16" i="24"/>
  <c r="H16" i="24"/>
  <c r="G16" i="24"/>
  <c r="F16" i="24"/>
  <c r="E16" i="24"/>
  <c r="O11" i="24"/>
  <c r="K11" i="24"/>
  <c r="J11" i="24"/>
  <c r="I11" i="24"/>
  <c r="H11" i="24"/>
  <c r="G11" i="24"/>
  <c r="F11" i="24"/>
  <c r="E11" i="24"/>
  <c r="K9" i="24"/>
  <c r="J9" i="24"/>
  <c r="I9" i="24"/>
  <c r="H9" i="24"/>
  <c r="G9" i="24"/>
  <c r="F9" i="24"/>
  <c r="E9" i="24"/>
  <c r="O1" i="24"/>
  <c r="M1" i="24"/>
  <c r="K183" i="23"/>
  <c r="J183" i="23"/>
  <c r="I183" i="23"/>
  <c r="H183" i="23"/>
  <c r="G183" i="23"/>
  <c r="F183" i="23"/>
  <c r="E183" i="23"/>
  <c r="K182" i="23"/>
  <c r="K181" i="23"/>
  <c r="O179" i="23"/>
  <c r="K179" i="23"/>
  <c r="J179" i="23"/>
  <c r="I179" i="23"/>
  <c r="H179" i="23"/>
  <c r="G179" i="23"/>
  <c r="F179" i="23"/>
  <c r="E179" i="23"/>
  <c r="K177" i="23"/>
  <c r="J177" i="23"/>
  <c r="I177" i="23"/>
  <c r="H177" i="23"/>
  <c r="G177" i="23"/>
  <c r="F177" i="23"/>
  <c r="E177" i="23"/>
  <c r="O172" i="23"/>
  <c r="K172" i="23"/>
  <c r="J172" i="23"/>
  <c r="I172" i="23"/>
  <c r="H172" i="23"/>
  <c r="G172" i="23"/>
  <c r="F172" i="23"/>
  <c r="E172" i="23"/>
  <c r="K170" i="23"/>
  <c r="J170" i="23"/>
  <c r="I170" i="23"/>
  <c r="H170" i="23"/>
  <c r="G170" i="23"/>
  <c r="F170" i="23"/>
  <c r="E170" i="23"/>
  <c r="O165" i="23"/>
  <c r="K165" i="23"/>
  <c r="J165" i="23"/>
  <c r="I165" i="23"/>
  <c r="H165" i="23"/>
  <c r="G165" i="23"/>
  <c r="F165" i="23"/>
  <c r="E165" i="23"/>
  <c r="K163" i="23"/>
  <c r="J163" i="23"/>
  <c r="I163" i="23"/>
  <c r="H163" i="23"/>
  <c r="G163" i="23"/>
  <c r="F163" i="23"/>
  <c r="E163" i="23"/>
  <c r="O158" i="23"/>
  <c r="K158" i="23"/>
  <c r="J158" i="23"/>
  <c r="I158" i="23"/>
  <c r="H158" i="23"/>
  <c r="G158" i="23"/>
  <c r="F158" i="23"/>
  <c r="E158" i="23"/>
  <c r="K156" i="23"/>
  <c r="J156" i="23"/>
  <c r="I156" i="23"/>
  <c r="H156" i="23"/>
  <c r="G156" i="23"/>
  <c r="F156" i="23"/>
  <c r="E156" i="23"/>
  <c r="O151" i="23"/>
  <c r="K151" i="23"/>
  <c r="J151" i="23"/>
  <c r="I151" i="23"/>
  <c r="H151" i="23"/>
  <c r="G151" i="23"/>
  <c r="F151" i="23"/>
  <c r="E151" i="23"/>
  <c r="K149" i="23"/>
  <c r="J149" i="23"/>
  <c r="I149" i="23"/>
  <c r="H149" i="23"/>
  <c r="G149" i="23"/>
  <c r="F149" i="23"/>
  <c r="E149" i="23"/>
  <c r="O144" i="23"/>
  <c r="K144" i="23"/>
  <c r="J144" i="23"/>
  <c r="I144" i="23"/>
  <c r="H144" i="23"/>
  <c r="G144" i="23"/>
  <c r="F144" i="23"/>
  <c r="E144" i="23"/>
  <c r="K142" i="23"/>
  <c r="J142" i="23"/>
  <c r="I142" i="23"/>
  <c r="H142" i="23"/>
  <c r="G142" i="23"/>
  <c r="F142" i="23"/>
  <c r="E142" i="23"/>
  <c r="O137" i="23"/>
  <c r="K137" i="23"/>
  <c r="J137" i="23"/>
  <c r="I137" i="23"/>
  <c r="H137" i="23"/>
  <c r="G137" i="23"/>
  <c r="F137" i="23"/>
  <c r="E137" i="23"/>
  <c r="K135" i="23"/>
  <c r="J135" i="23"/>
  <c r="I135" i="23"/>
  <c r="H135" i="23"/>
  <c r="G135" i="23"/>
  <c r="F135" i="23"/>
  <c r="E135" i="23"/>
  <c r="O130" i="23"/>
  <c r="K130" i="23"/>
  <c r="J130" i="23"/>
  <c r="I130" i="23"/>
  <c r="H130" i="23"/>
  <c r="G130" i="23"/>
  <c r="F130" i="23"/>
  <c r="E130" i="23"/>
  <c r="K128" i="23"/>
  <c r="J128" i="23"/>
  <c r="I128" i="23"/>
  <c r="H128" i="23"/>
  <c r="G128" i="23"/>
  <c r="F128" i="23"/>
  <c r="E128" i="23"/>
  <c r="O123" i="23"/>
  <c r="K123" i="23"/>
  <c r="J123" i="23"/>
  <c r="I123" i="23"/>
  <c r="H123" i="23"/>
  <c r="G123" i="23"/>
  <c r="F123" i="23"/>
  <c r="E123" i="23"/>
  <c r="K121" i="23"/>
  <c r="J121" i="23"/>
  <c r="I121" i="23"/>
  <c r="H121" i="23"/>
  <c r="G121" i="23"/>
  <c r="F121" i="23"/>
  <c r="E121" i="23"/>
  <c r="O116" i="23"/>
  <c r="K116" i="23"/>
  <c r="J116" i="23"/>
  <c r="I116" i="23"/>
  <c r="H116" i="23"/>
  <c r="G116" i="23"/>
  <c r="F116" i="23"/>
  <c r="E116" i="23"/>
  <c r="K114" i="23"/>
  <c r="J114" i="23"/>
  <c r="I114" i="23"/>
  <c r="H114" i="23"/>
  <c r="G114" i="23"/>
  <c r="F114" i="23"/>
  <c r="E114" i="23"/>
  <c r="O109" i="23"/>
  <c r="K109" i="23"/>
  <c r="J109" i="23"/>
  <c r="I109" i="23"/>
  <c r="H109" i="23"/>
  <c r="G109" i="23"/>
  <c r="F109" i="23"/>
  <c r="E109" i="23"/>
  <c r="K107" i="23"/>
  <c r="J107" i="23"/>
  <c r="I107" i="23"/>
  <c r="H107" i="23"/>
  <c r="G107" i="23"/>
  <c r="F107" i="23"/>
  <c r="E107" i="23"/>
  <c r="O102" i="23"/>
  <c r="K102" i="23"/>
  <c r="J102" i="23"/>
  <c r="I102" i="23"/>
  <c r="H102" i="23"/>
  <c r="G102" i="23"/>
  <c r="F102" i="23"/>
  <c r="E102" i="23"/>
  <c r="K100" i="23"/>
  <c r="J100" i="23"/>
  <c r="I100" i="23"/>
  <c r="H100" i="23"/>
  <c r="G100" i="23"/>
  <c r="F100" i="23"/>
  <c r="E100" i="23"/>
  <c r="O95" i="23"/>
  <c r="K95" i="23"/>
  <c r="J95" i="23"/>
  <c r="I95" i="23"/>
  <c r="H95" i="23"/>
  <c r="G95" i="23"/>
  <c r="F95" i="23"/>
  <c r="E95" i="23"/>
  <c r="K93" i="23"/>
  <c r="J93" i="23"/>
  <c r="I93" i="23"/>
  <c r="H93" i="23"/>
  <c r="G93" i="23"/>
  <c r="F93" i="23"/>
  <c r="E93" i="23"/>
  <c r="O88" i="23"/>
  <c r="K88" i="23"/>
  <c r="J88" i="23"/>
  <c r="I88" i="23"/>
  <c r="H88" i="23"/>
  <c r="G88" i="23"/>
  <c r="F88" i="23"/>
  <c r="E88" i="23"/>
  <c r="K86" i="23"/>
  <c r="J86" i="23"/>
  <c r="I86" i="23"/>
  <c r="H86" i="23"/>
  <c r="G86" i="23"/>
  <c r="F86" i="23"/>
  <c r="E86" i="23"/>
  <c r="K81" i="23"/>
  <c r="J81" i="23"/>
  <c r="I81" i="23"/>
  <c r="H81" i="23"/>
  <c r="G81" i="23"/>
  <c r="F81" i="23"/>
  <c r="E81" i="23"/>
  <c r="K79" i="23"/>
  <c r="J79" i="23"/>
  <c r="I79" i="23"/>
  <c r="H79" i="23"/>
  <c r="G79" i="23"/>
  <c r="F79" i="23"/>
  <c r="E79" i="23"/>
  <c r="O74" i="23"/>
  <c r="K74" i="23"/>
  <c r="J74" i="23"/>
  <c r="I74" i="23"/>
  <c r="H74" i="23"/>
  <c r="G74" i="23"/>
  <c r="F74" i="23"/>
  <c r="E74" i="23"/>
  <c r="K72" i="23"/>
  <c r="J72" i="23"/>
  <c r="I72" i="23"/>
  <c r="H72" i="23"/>
  <c r="G72" i="23"/>
  <c r="F72" i="23"/>
  <c r="E72" i="23"/>
  <c r="O67" i="23"/>
  <c r="K67" i="23"/>
  <c r="J67" i="23"/>
  <c r="I67" i="23"/>
  <c r="H67" i="23"/>
  <c r="G67" i="23"/>
  <c r="F67" i="23"/>
  <c r="E67" i="23"/>
  <c r="K65" i="23"/>
  <c r="J65" i="23"/>
  <c r="I65" i="23"/>
  <c r="H65" i="23"/>
  <c r="G65" i="23"/>
  <c r="E65" i="23"/>
  <c r="O60" i="23"/>
  <c r="K60" i="23"/>
  <c r="J60" i="23"/>
  <c r="I60" i="23"/>
  <c r="H60" i="23"/>
  <c r="G60" i="23"/>
  <c r="F60" i="23"/>
  <c r="E60" i="23"/>
  <c r="K58" i="23"/>
  <c r="J58" i="23"/>
  <c r="I58" i="23"/>
  <c r="H58" i="23"/>
  <c r="G58" i="23"/>
  <c r="F58" i="23"/>
  <c r="E58" i="23"/>
  <c r="O53" i="23"/>
  <c r="K53" i="23"/>
  <c r="J53" i="23"/>
  <c r="I53" i="23"/>
  <c r="H53" i="23"/>
  <c r="G53" i="23"/>
  <c r="F53" i="23"/>
  <c r="E53" i="23"/>
  <c r="K51" i="23"/>
  <c r="J51" i="23"/>
  <c r="I51" i="23"/>
  <c r="H51" i="23"/>
  <c r="G51" i="23"/>
  <c r="F51" i="23"/>
  <c r="E51" i="23"/>
  <c r="O46" i="23"/>
  <c r="K46" i="23"/>
  <c r="J46" i="23"/>
  <c r="I46" i="23"/>
  <c r="H46" i="23"/>
  <c r="G46" i="23"/>
  <c r="F46" i="23"/>
  <c r="E46" i="23"/>
  <c r="K44" i="23"/>
  <c r="J44" i="23"/>
  <c r="I44" i="23"/>
  <c r="H44" i="23"/>
  <c r="G44" i="23"/>
  <c r="F44" i="23"/>
  <c r="E44" i="23"/>
  <c r="O39" i="23"/>
  <c r="K39" i="23"/>
  <c r="J39" i="23"/>
  <c r="I39" i="23"/>
  <c r="H39" i="23"/>
  <c r="G39" i="23"/>
  <c r="F39" i="23"/>
  <c r="E39" i="23"/>
  <c r="K37" i="23"/>
  <c r="J37" i="23"/>
  <c r="I37" i="23"/>
  <c r="H37" i="23"/>
  <c r="G37" i="23"/>
  <c r="F37" i="23"/>
  <c r="E37" i="23"/>
  <c r="O32" i="23"/>
  <c r="K32" i="23"/>
  <c r="J32" i="23"/>
  <c r="I32" i="23"/>
  <c r="H32" i="23"/>
  <c r="G32" i="23"/>
  <c r="F32" i="23"/>
  <c r="E32" i="23"/>
  <c r="K30" i="23"/>
  <c r="J30" i="23"/>
  <c r="I30" i="23"/>
  <c r="H30" i="23"/>
  <c r="G30" i="23"/>
  <c r="F30" i="23"/>
  <c r="E30" i="23"/>
  <c r="O25" i="23"/>
  <c r="K25" i="23"/>
  <c r="J25" i="23"/>
  <c r="I25" i="23"/>
  <c r="H25" i="23"/>
  <c r="G25" i="23"/>
  <c r="F25" i="23"/>
  <c r="E25" i="23"/>
  <c r="K23" i="23"/>
  <c r="I23" i="23"/>
  <c r="H23" i="23"/>
  <c r="G23" i="23"/>
  <c r="F23" i="23"/>
  <c r="E23" i="23"/>
  <c r="O18" i="23"/>
  <c r="K18" i="23"/>
  <c r="J18" i="23"/>
  <c r="I18" i="23"/>
  <c r="H18" i="23"/>
  <c r="G18" i="23"/>
  <c r="F18" i="23"/>
  <c r="E18" i="23"/>
  <c r="K16" i="23"/>
  <c r="J16" i="23"/>
  <c r="I16" i="23"/>
  <c r="H16" i="23"/>
  <c r="G16" i="23"/>
  <c r="F16" i="23"/>
  <c r="E16" i="23"/>
  <c r="O11" i="23"/>
  <c r="K11" i="23"/>
  <c r="J11" i="23"/>
  <c r="I11" i="23"/>
  <c r="H11" i="23"/>
  <c r="G11" i="23"/>
  <c r="F11" i="23"/>
  <c r="E11" i="23"/>
  <c r="K9" i="23"/>
  <c r="J9" i="23"/>
  <c r="I9" i="23"/>
  <c r="H9" i="23"/>
  <c r="G9" i="23"/>
  <c r="F9" i="23"/>
  <c r="E9" i="23"/>
  <c r="O1" i="23"/>
  <c r="M1" i="23"/>
  <c r="K183" i="3"/>
  <c r="K182" i="3"/>
  <c r="K181" i="3" s="1"/>
  <c r="F183" i="3"/>
  <c r="G183" i="3"/>
  <c r="H183" i="3"/>
  <c r="I183" i="3"/>
  <c r="J183" i="3"/>
  <c r="E183" i="3"/>
  <c r="O179" i="3"/>
  <c r="K179" i="3"/>
  <c r="J179" i="3"/>
  <c r="I179" i="3"/>
  <c r="H179" i="3"/>
  <c r="G179" i="3"/>
  <c r="F179" i="3"/>
  <c r="E179" i="3"/>
  <c r="K177" i="3"/>
  <c r="J177" i="3"/>
  <c r="I177" i="3"/>
  <c r="H177" i="3"/>
  <c r="G177" i="3"/>
  <c r="F177" i="3"/>
  <c r="E177" i="3"/>
  <c r="O172" i="3"/>
  <c r="K172" i="3"/>
  <c r="J172" i="3"/>
  <c r="I172" i="3"/>
  <c r="H172" i="3"/>
  <c r="G172" i="3"/>
  <c r="F172" i="3"/>
  <c r="E172" i="3"/>
  <c r="K170" i="3"/>
  <c r="J170" i="3"/>
  <c r="I170" i="3"/>
  <c r="H170" i="3"/>
  <c r="G170" i="3"/>
  <c r="F170" i="3"/>
  <c r="E170" i="3"/>
  <c r="O165" i="3"/>
  <c r="K165" i="3"/>
  <c r="J165" i="3"/>
  <c r="I165" i="3"/>
  <c r="H165" i="3"/>
  <c r="G165" i="3"/>
  <c r="F165" i="3"/>
  <c r="E165" i="3"/>
  <c r="K163" i="3"/>
  <c r="J163" i="3"/>
  <c r="I163" i="3"/>
  <c r="H163" i="3"/>
  <c r="G163" i="3"/>
  <c r="F163" i="3"/>
  <c r="O158" i="3"/>
  <c r="K158" i="3"/>
  <c r="J158" i="3"/>
  <c r="I158" i="3"/>
  <c r="H158" i="3"/>
  <c r="G158" i="3"/>
  <c r="F158" i="3"/>
  <c r="E158" i="3"/>
  <c r="K156" i="3"/>
  <c r="J156" i="3"/>
  <c r="I156" i="3"/>
  <c r="H156" i="3"/>
  <c r="G156" i="3"/>
  <c r="F156" i="3"/>
  <c r="E156" i="3"/>
  <c r="O151" i="3"/>
  <c r="K151" i="3"/>
  <c r="J151" i="3"/>
  <c r="I151" i="3"/>
  <c r="H151" i="3"/>
  <c r="G151" i="3"/>
  <c r="F151" i="3"/>
  <c r="E151" i="3"/>
  <c r="K149" i="3"/>
  <c r="J149" i="3"/>
  <c r="I149" i="3"/>
  <c r="H149" i="3"/>
  <c r="G149" i="3"/>
  <c r="F149" i="3"/>
  <c r="E149" i="3"/>
  <c r="O144" i="3"/>
  <c r="K144" i="3"/>
  <c r="J144" i="3"/>
  <c r="I144" i="3"/>
  <c r="H144" i="3"/>
  <c r="G144" i="3"/>
  <c r="F144" i="3"/>
  <c r="E144" i="3"/>
  <c r="K142" i="3"/>
  <c r="J142" i="3"/>
  <c r="I142" i="3"/>
  <c r="H142" i="3"/>
  <c r="G142" i="3"/>
  <c r="F142" i="3"/>
  <c r="E142" i="3"/>
  <c r="O137" i="3"/>
  <c r="K137" i="3"/>
  <c r="J137" i="3"/>
  <c r="I137" i="3"/>
  <c r="H137" i="3"/>
  <c r="G137" i="3"/>
  <c r="F137" i="3"/>
  <c r="E137" i="3"/>
  <c r="K135" i="3"/>
  <c r="J135" i="3"/>
  <c r="I135" i="3"/>
  <c r="H135" i="3"/>
  <c r="G135" i="3"/>
  <c r="F135" i="3"/>
  <c r="E135" i="3"/>
  <c r="O130" i="3"/>
  <c r="K130" i="3"/>
  <c r="J130" i="3"/>
  <c r="I130" i="3"/>
  <c r="H130" i="3"/>
  <c r="G130" i="3"/>
  <c r="F130" i="3"/>
  <c r="E130" i="3"/>
  <c r="K128" i="3"/>
  <c r="J128" i="3"/>
  <c r="I128" i="3"/>
  <c r="H128" i="3"/>
  <c r="G128" i="3"/>
  <c r="F128" i="3"/>
  <c r="E128" i="3"/>
  <c r="O123" i="3"/>
  <c r="K123" i="3"/>
  <c r="J123" i="3"/>
  <c r="I123" i="3"/>
  <c r="H123" i="3"/>
  <c r="G123" i="3"/>
  <c r="F123" i="3"/>
  <c r="E123" i="3"/>
  <c r="K121" i="3"/>
  <c r="J121" i="3"/>
  <c r="I121" i="3"/>
  <c r="H121" i="3"/>
  <c r="G121" i="3"/>
  <c r="F121" i="3"/>
  <c r="E121" i="3"/>
  <c r="O116" i="3"/>
  <c r="K116" i="3"/>
  <c r="J116" i="3"/>
  <c r="I116" i="3"/>
  <c r="H116" i="3"/>
  <c r="G116" i="3"/>
  <c r="F116" i="3"/>
  <c r="E116" i="3"/>
  <c r="K114" i="3"/>
  <c r="J114" i="3"/>
  <c r="I114" i="3"/>
  <c r="H114" i="3"/>
  <c r="G114" i="3"/>
  <c r="F114" i="3"/>
  <c r="E114" i="3"/>
  <c r="K109" i="3"/>
  <c r="J109" i="3"/>
  <c r="I109" i="3"/>
  <c r="H109" i="3"/>
  <c r="G109" i="3"/>
  <c r="F109" i="3"/>
  <c r="E109" i="3"/>
  <c r="K107" i="3"/>
  <c r="J107" i="3"/>
  <c r="I107" i="3"/>
  <c r="H107" i="3"/>
  <c r="G107" i="3"/>
  <c r="F107" i="3"/>
  <c r="E107" i="3"/>
  <c r="K102" i="3"/>
  <c r="J102" i="3"/>
  <c r="I102" i="3"/>
  <c r="H102" i="3"/>
  <c r="G102" i="3"/>
  <c r="F102" i="3"/>
  <c r="E102" i="3"/>
  <c r="K100" i="3"/>
  <c r="J100" i="3"/>
  <c r="I100" i="3"/>
  <c r="H100" i="3"/>
  <c r="G100" i="3"/>
  <c r="F100" i="3"/>
  <c r="E100" i="3"/>
  <c r="O95" i="3"/>
  <c r="K95" i="3"/>
  <c r="J95" i="3"/>
  <c r="I95" i="3"/>
  <c r="H95" i="3"/>
  <c r="G95" i="3"/>
  <c r="F95" i="3"/>
  <c r="E95" i="3"/>
  <c r="K93" i="3"/>
  <c r="J93" i="3"/>
  <c r="I93" i="3"/>
  <c r="H93" i="3"/>
  <c r="G93" i="3"/>
  <c r="F93" i="3"/>
  <c r="E93" i="3"/>
  <c r="O88" i="3"/>
  <c r="K88" i="3"/>
  <c r="J88" i="3"/>
  <c r="I88" i="3"/>
  <c r="H88" i="3"/>
  <c r="G88" i="3"/>
  <c r="F88" i="3"/>
  <c r="E88" i="3"/>
  <c r="K86" i="3"/>
  <c r="I86" i="3"/>
  <c r="H86" i="3"/>
  <c r="G86" i="3"/>
  <c r="F86" i="3"/>
  <c r="E86" i="3"/>
  <c r="K81" i="3"/>
  <c r="J81" i="3"/>
  <c r="I81" i="3"/>
  <c r="H81" i="3"/>
  <c r="G81" i="3"/>
  <c r="F81" i="3"/>
  <c r="E81" i="3"/>
  <c r="K79" i="3"/>
  <c r="J79" i="3"/>
  <c r="I79" i="3"/>
  <c r="H79" i="3"/>
  <c r="G79" i="3"/>
  <c r="F79" i="3"/>
  <c r="E79" i="3"/>
  <c r="O74" i="3"/>
  <c r="K74" i="3"/>
  <c r="J74" i="3"/>
  <c r="I74" i="3"/>
  <c r="H74" i="3"/>
  <c r="G74" i="3"/>
  <c r="F74" i="3"/>
  <c r="E74" i="3"/>
  <c r="K72" i="3"/>
  <c r="J72" i="3"/>
  <c r="I72" i="3"/>
  <c r="H72" i="3"/>
  <c r="G72" i="3"/>
  <c r="F72" i="3"/>
  <c r="E72" i="3"/>
  <c r="O67" i="3"/>
  <c r="K67" i="3"/>
  <c r="J67" i="3"/>
  <c r="I67" i="3"/>
  <c r="H67" i="3"/>
  <c r="G67" i="3"/>
  <c r="F67" i="3"/>
  <c r="E67" i="3"/>
  <c r="K65" i="3"/>
  <c r="J65" i="3"/>
  <c r="I65" i="3"/>
  <c r="H65" i="3"/>
  <c r="G65" i="3"/>
  <c r="F65" i="3"/>
  <c r="E65" i="3"/>
  <c r="O60" i="3"/>
  <c r="K60" i="3"/>
  <c r="J60" i="3"/>
  <c r="I60" i="3"/>
  <c r="H60" i="3"/>
  <c r="G60" i="3"/>
  <c r="F60" i="3"/>
  <c r="E60" i="3"/>
  <c r="K58" i="3"/>
  <c r="J58" i="3"/>
  <c r="I58" i="3"/>
  <c r="H58" i="3"/>
  <c r="G58" i="3"/>
  <c r="F58" i="3"/>
  <c r="E58" i="3"/>
  <c r="O53" i="3"/>
  <c r="K53" i="3"/>
  <c r="J53" i="3"/>
  <c r="I53" i="3"/>
  <c r="H53" i="3"/>
  <c r="G53" i="3"/>
  <c r="F53" i="3"/>
  <c r="E53" i="3"/>
  <c r="K51" i="3"/>
  <c r="I51" i="3"/>
  <c r="H51" i="3"/>
  <c r="F51" i="3"/>
  <c r="E51" i="3"/>
  <c r="O46" i="3"/>
  <c r="K46" i="3"/>
  <c r="J46" i="3"/>
  <c r="I46" i="3"/>
  <c r="H46" i="3"/>
  <c r="G46" i="3"/>
  <c r="F46" i="3"/>
  <c r="E46" i="3"/>
  <c r="K44" i="3"/>
  <c r="J44" i="3"/>
  <c r="I44" i="3"/>
  <c r="H44" i="3"/>
  <c r="G44" i="3"/>
  <c r="E44" i="3"/>
  <c r="O39" i="3"/>
  <c r="K39" i="3"/>
  <c r="J39" i="3"/>
  <c r="I39" i="3"/>
  <c r="H39" i="3"/>
  <c r="G39" i="3"/>
  <c r="F39" i="3"/>
  <c r="E39" i="3"/>
  <c r="K37" i="3"/>
  <c r="J37" i="3"/>
  <c r="I37" i="3"/>
  <c r="H37" i="3"/>
  <c r="G37" i="3"/>
  <c r="F37" i="3"/>
  <c r="E37" i="3"/>
  <c r="O32" i="3"/>
  <c r="K32" i="3"/>
  <c r="J32" i="3"/>
  <c r="I32" i="3"/>
  <c r="H32" i="3"/>
  <c r="G32" i="3"/>
  <c r="F32" i="3"/>
  <c r="E32" i="3"/>
  <c r="K30" i="3"/>
  <c r="J30" i="3"/>
  <c r="I30" i="3"/>
  <c r="F30" i="3"/>
  <c r="E30" i="3"/>
  <c r="O25" i="3"/>
  <c r="K25" i="3"/>
  <c r="J25" i="3"/>
  <c r="I25" i="3"/>
  <c r="H25" i="3"/>
  <c r="G25" i="3"/>
  <c r="F25" i="3"/>
  <c r="E25" i="3"/>
  <c r="K23" i="3"/>
  <c r="J23" i="3"/>
  <c r="I23" i="3"/>
  <c r="H23" i="3"/>
  <c r="G23" i="3"/>
  <c r="F23" i="3"/>
  <c r="E23" i="3"/>
  <c r="O18" i="3"/>
  <c r="K18" i="3"/>
  <c r="J18" i="3"/>
  <c r="I18" i="3"/>
  <c r="H18" i="3"/>
  <c r="G18" i="3"/>
  <c r="F18" i="3"/>
  <c r="E18" i="3"/>
  <c r="K16" i="3"/>
  <c r="J16" i="3"/>
  <c r="I16" i="3"/>
  <c r="H16" i="3"/>
  <c r="G16" i="3"/>
  <c r="E16" i="3"/>
  <c r="K11" i="3"/>
  <c r="K9" i="3"/>
  <c r="E11" i="3"/>
  <c r="J9" i="3"/>
  <c r="F9" i="3"/>
  <c r="G9" i="3"/>
  <c r="H9" i="3"/>
  <c r="I9" i="3"/>
  <c r="E9" i="3"/>
  <c r="K179" i="2"/>
  <c r="J179" i="2"/>
  <c r="I179" i="2"/>
  <c r="H179" i="2"/>
  <c r="G179" i="2"/>
  <c r="F179" i="2"/>
  <c r="E179" i="2"/>
  <c r="E178" i="2"/>
  <c r="F178" i="2" s="1"/>
  <c r="K177" i="2"/>
  <c r="J177" i="2"/>
  <c r="I177" i="2"/>
  <c r="H177" i="2"/>
  <c r="G177" i="2"/>
  <c r="F177" i="2"/>
  <c r="E177" i="2"/>
  <c r="L176" i="2"/>
  <c r="C176" i="3" s="1"/>
  <c r="L175" i="2"/>
  <c r="C175" i="3" s="1"/>
  <c r="L174" i="2"/>
  <c r="C174" i="3" s="1"/>
  <c r="O172" i="2"/>
  <c r="K172" i="2"/>
  <c r="J172" i="2"/>
  <c r="I172" i="2"/>
  <c r="H172" i="2"/>
  <c r="G172" i="2"/>
  <c r="F172" i="2"/>
  <c r="E172" i="2"/>
  <c r="E171" i="2"/>
  <c r="K170" i="2"/>
  <c r="J170" i="2"/>
  <c r="I170" i="2"/>
  <c r="H170" i="2"/>
  <c r="G170" i="2"/>
  <c r="F170" i="2"/>
  <c r="E170" i="2"/>
  <c r="L169" i="2"/>
  <c r="C169" i="3" s="1"/>
  <c r="L168" i="2"/>
  <c r="C168" i="3" s="1"/>
  <c r="L167" i="2"/>
  <c r="C167" i="3" s="1"/>
  <c r="O165" i="2"/>
  <c r="K165" i="2"/>
  <c r="J165" i="2"/>
  <c r="I165" i="2"/>
  <c r="H165" i="2"/>
  <c r="G165" i="2"/>
  <c r="F165" i="2"/>
  <c r="E165" i="2"/>
  <c r="E164" i="2"/>
  <c r="K163" i="2"/>
  <c r="J163" i="2"/>
  <c r="I163" i="2"/>
  <c r="H163" i="2"/>
  <c r="G163" i="2"/>
  <c r="F163" i="2"/>
  <c r="E163" i="2"/>
  <c r="L162" i="2"/>
  <c r="C162" i="3" s="1"/>
  <c r="L161" i="2"/>
  <c r="C161" i="3" s="1"/>
  <c r="L160" i="2"/>
  <c r="C160" i="3" s="1"/>
  <c r="O158" i="2"/>
  <c r="K158" i="2"/>
  <c r="J158" i="2"/>
  <c r="I158" i="2"/>
  <c r="H158" i="2"/>
  <c r="G158" i="2"/>
  <c r="F158" i="2"/>
  <c r="E158" i="2"/>
  <c r="E157" i="2"/>
  <c r="K156" i="2"/>
  <c r="J156" i="2"/>
  <c r="I156" i="2"/>
  <c r="H156" i="2"/>
  <c r="G156" i="2"/>
  <c r="F156" i="2"/>
  <c r="L155" i="2"/>
  <c r="C155" i="3" s="1"/>
  <c r="L154" i="2"/>
  <c r="C154" i="3" s="1"/>
  <c r="L153" i="2"/>
  <c r="C153" i="3" s="1"/>
  <c r="O151" i="2"/>
  <c r="K151" i="2"/>
  <c r="J151" i="2"/>
  <c r="I151" i="2"/>
  <c r="H151" i="2"/>
  <c r="G151" i="2"/>
  <c r="F151" i="2"/>
  <c r="E151" i="2"/>
  <c r="E150" i="2"/>
  <c r="K149" i="2"/>
  <c r="J149" i="2"/>
  <c r="I149" i="2"/>
  <c r="H149" i="2"/>
  <c r="G149" i="2"/>
  <c r="F149" i="2"/>
  <c r="E149" i="2"/>
  <c r="L148" i="2"/>
  <c r="C148" i="3" s="1"/>
  <c r="L147" i="2"/>
  <c r="C147" i="3" s="1"/>
  <c r="L146" i="2"/>
  <c r="C146" i="3" s="1"/>
  <c r="O144" i="2"/>
  <c r="K144" i="2"/>
  <c r="J144" i="2"/>
  <c r="I144" i="2"/>
  <c r="H144" i="2"/>
  <c r="G144" i="2"/>
  <c r="F144" i="2"/>
  <c r="E144" i="2"/>
  <c r="E143" i="2"/>
  <c r="K142" i="2"/>
  <c r="J142" i="2"/>
  <c r="I142" i="2"/>
  <c r="H142" i="2"/>
  <c r="G142" i="2"/>
  <c r="F142" i="2"/>
  <c r="E142" i="2"/>
  <c r="L141" i="2"/>
  <c r="C141" i="3" s="1"/>
  <c r="L140" i="2"/>
  <c r="C140" i="3" s="1"/>
  <c r="L139" i="2"/>
  <c r="C139" i="3" s="1"/>
  <c r="O137" i="2"/>
  <c r="K137" i="2"/>
  <c r="J137" i="2"/>
  <c r="I137" i="2"/>
  <c r="H137" i="2"/>
  <c r="G137" i="2"/>
  <c r="F137" i="2"/>
  <c r="E137" i="2"/>
  <c r="E136" i="2"/>
  <c r="K135" i="2"/>
  <c r="J135" i="2"/>
  <c r="I135" i="2"/>
  <c r="H135" i="2"/>
  <c r="G135" i="2"/>
  <c r="F135" i="2"/>
  <c r="L134" i="2"/>
  <c r="C134" i="3" s="1"/>
  <c r="L133" i="2"/>
  <c r="C133" i="3" s="1"/>
  <c r="L132" i="2"/>
  <c r="C132" i="3" s="1"/>
  <c r="O130" i="2"/>
  <c r="K130" i="2"/>
  <c r="J130" i="2"/>
  <c r="I130" i="2"/>
  <c r="H130" i="2"/>
  <c r="G130" i="2"/>
  <c r="F130" i="2"/>
  <c r="E130" i="2"/>
  <c r="E129" i="2"/>
  <c r="K128" i="2"/>
  <c r="J128" i="2"/>
  <c r="I128" i="2"/>
  <c r="H128" i="2"/>
  <c r="G128" i="2"/>
  <c r="F128" i="2"/>
  <c r="L127" i="2"/>
  <c r="C127" i="3" s="1"/>
  <c r="L126" i="2"/>
  <c r="C126" i="3" s="1"/>
  <c r="L125" i="2"/>
  <c r="C125" i="3" s="1"/>
  <c r="O123" i="2"/>
  <c r="K123" i="2"/>
  <c r="J123" i="2"/>
  <c r="I123" i="2"/>
  <c r="H123" i="2"/>
  <c r="G123" i="2"/>
  <c r="F123" i="2"/>
  <c r="E123" i="2"/>
  <c r="E122" i="2"/>
  <c r="K121" i="2"/>
  <c r="J121" i="2"/>
  <c r="I121" i="2"/>
  <c r="H121" i="2"/>
  <c r="G121" i="2"/>
  <c r="F121" i="2"/>
  <c r="L120" i="2"/>
  <c r="C120" i="3" s="1"/>
  <c r="L119" i="2"/>
  <c r="C119" i="3" s="1"/>
  <c r="L118" i="2"/>
  <c r="C118" i="3" s="1"/>
  <c r="O116" i="2"/>
  <c r="K116" i="2"/>
  <c r="J116" i="2"/>
  <c r="I116" i="2"/>
  <c r="H116" i="2"/>
  <c r="G116" i="2"/>
  <c r="F116" i="2"/>
  <c r="E116" i="2"/>
  <c r="E115" i="2"/>
  <c r="K114" i="2"/>
  <c r="J114" i="2"/>
  <c r="I114" i="2"/>
  <c r="H114" i="2"/>
  <c r="G114" i="2"/>
  <c r="F114" i="2"/>
  <c r="L113" i="2"/>
  <c r="C113" i="3" s="1"/>
  <c r="L112" i="2"/>
  <c r="C112" i="3" s="1"/>
  <c r="L111" i="2"/>
  <c r="C111" i="3" s="1"/>
  <c r="O109" i="2"/>
  <c r="K109" i="2"/>
  <c r="J109" i="2"/>
  <c r="I109" i="2"/>
  <c r="H109" i="2"/>
  <c r="G109" i="2"/>
  <c r="F109" i="2"/>
  <c r="E109" i="2"/>
  <c r="E108" i="2"/>
  <c r="K107" i="2"/>
  <c r="J107" i="2"/>
  <c r="I107" i="2"/>
  <c r="H107" i="2"/>
  <c r="G107" i="2"/>
  <c r="F107" i="2"/>
  <c r="L106" i="2"/>
  <c r="C106" i="3" s="1"/>
  <c r="L105" i="2"/>
  <c r="C105" i="3" s="1"/>
  <c r="L104" i="2"/>
  <c r="C104" i="3" s="1"/>
  <c r="O102" i="2"/>
  <c r="K102" i="2"/>
  <c r="J102" i="2"/>
  <c r="I102" i="2"/>
  <c r="H102" i="2"/>
  <c r="G102" i="2"/>
  <c r="F102" i="2"/>
  <c r="E102" i="2"/>
  <c r="E101" i="2"/>
  <c r="K100" i="2"/>
  <c r="J100" i="2"/>
  <c r="I100" i="2"/>
  <c r="H100" i="2"/>
  <c r="G100" i="2"/>
  <c r="F100" i="2"/>
  <c r="L99" i="2"/>
  <c r="C99" i="3" s="1"/>
  <c r="L98" i="2"/>
  <c r="C98" i="3" s="1"/>
  <c r="L97" i="2"/>
  <c r="C97" i="3" s="1"/>
  <c r="O95" i="2"/>
  <c r="K95" i="2"/>
  <c r="J95" i="2"/>
  <c r="I95" i="2"/>
  <c r="H95" i="2"/>
  <c r="G95" i="2"/>
  <c r="F95" i="2"/>
  <c r="E95" i="2"/>
  <c r="E94" i="2"/>
  <c r="K93" i="2"/>
  <c r="J93" i="2"/>
  <c r="I93" i="2"/>
  <c r="H93" i="2"/>
  <c r="G93" i="2"/>
  <c r="F93" i="2"/>
  <c r="L92" i="2"/>
  <c r="C92" i="3" s="1"/>
  <c r="L91" i="2"/>
  <c r="C91" i="3" s="1"/>
  <c r="L90" i="2"/>
  <c r="C90" i="3" s="1"/>
  <c r="O88" i="2"/>
  <c r="K88" i="2"/>
  <c r="J88" i="2"/>
  <c r="I88" i="2"/>
  <c r="H88" i="2"/>
  <c r="G88" i="2"/>
  <c r="F88" i="2"/>
  <c r="E88" i="2"/>
  <c r="E87" i="2"/>
  <c r="K86" i="2"/>
  <c r="I86" i="2"/>
  <c r="H86" i="2"/>
  <c r="G86" i="2"/>
  <c r="F86" i="2"/>
  <c r="L85" i="2"/>
  <c r="C85" i="3" s="1"/>
  <c r="L84" i="2"/>
  <c r="C84" i="3" s="1"/>
  <c r="L83" i="2"/>
  <c r="C83" i="3" s="1"/>
  <c r="O81" i="2"/>
  <c r="K81" i="2"/>
  <c r="J81" i="2"/>
  <c r="I81" i="2"/>
  <c r="H81" i="2"/>
  <c r="G81" i="2"/>
  <c r="F81" i="2"/>
  <c r="E81" i="2"/>
  <c r="E80" i="2"/>
  <c r="F80" i="2" s="1"/>
  <c r="K79" i="2"/>
  <c r="G79" i="2"/>
  <c r="F79" i="2"/>
  <c r="L78" i="2"/>
  <c r="C78" i="3" s="1"/>
  <c r="L77" i="2"/>
  <c r="C77" i="3" s="1"/>
  <c r="L76" i="2"/>
  <c r="C76" i="3" s="1"/>
  <c r="O74" i="2"/>
  <c r="K74" i="2"/>
  <c r="J74" i="2"/>
  <c r="I74" i="2"/>
  <c r="H74" i="2"/>
  <c r="G74" i="2"/>
  <c r="F74" i="2"/>
  <c r="E74" i="2"/>
  <c r="E73" i="2"/>
  <c r="K72" i="2"/>
  <c r="J72" i="2"/>
  <c r="I72" i="2"/>
  <c r="G72" i="2"/>
  <c r="F72" i="2"/>
  <c r="L71" i="2"/>
  <c r="C71" i="3" s="1"/>
  <c r="L70" i="2"/>
  <c r="C70" i="3" s="1"/>
  <c r="L69" i="2"/>
  <c r="C69" i="3" s="1"/>
  <c r="O67" i="2"/>
  <c r="K67" i="2"/>
  <c r="J67" i="2"/>
  <c r="I67" i="2"/>
  <c r="H67" i="2"/>
  <c r="G67" i="2"/>
  <c r="F67" i="2"/>
  <c r="E67" i="2"/>
  <c r="E66" i="2"/>
  <c r="K65" i="2"/>
  <c r="J65" i="2"/>
  <c r="I65" i="2"/>
  <c r="H65" i="2"/>
  <c r="G65" i="2"/>
  <c r="F65" i="2"/>
  <c r="E65" i="2"/>
  <c r="L64" i="2"/>
  <c r="C64" i="3" s="1"/>
  <c r="L63" i="2"/>
  <c r="C63" i="3" s="1"/>
  <c r="L62" i="2"/>
  <c r="C62" i="3" s="1"/>
  <c r="O60" i="2"/>
  <c r="K60" i="2"/>
  <c r="J60" i="2"/>
  <c r="I60" i="2"/>
  <c r="H60" i="2"/>
  <c r="G60" i="2"/>
  <c r="F60" i="2"/>
  <c r="E60" i="2"/>
  <c r="E59" i="2"/>
  <c r="F59" i="2" s="1"/>
  <c r="K58" i="2"/>
  <c r="J58" i="2"/>
  <c r="I58" i="2"/>
  <c r="H58" i="2"/>
  <c r="G58" i="2"/>
  <c r="F58" i="2"/>
  <c r="E58" i="2"/>
  <c r="L57" i="2"/>
  <c r="C57" i="3" s="1"/>
  <c r="L56" i="2"/>
  <c r="C56" i="3" s="1"/>
  <c r="L55" i="2"/>
  <c r="C55" i="3" s="1"/>
  <c r="O53" i="2"/>
  <c r="K53" i="2"/>
  <c r="J53" i="2"/>
  <c r="I53" i="2"/>
  <c r="H53" i="2"/>
  <c r="G53" i="2"/>
  <c r="F53" i="2"/>
  <c r="E53" i="2"/>
  <c r="E52" i="2"/>
  <c r="K51" i="2"/>
  <c r="J51" i="2"/>
  <c r="I51" i="2"/>
  <c r="H51" i="2"/>
  <c r="G51" i="2"/>
  <c r="F51" i="2"/>
  <c r="E51" i="2"/>
  <c r="L50" i="2"/>
  <c r="C50" i="3" s="1"/>
  <c r="L49" i="2"/>
  <c r="C49" i="3" s="1"/>
  <c r="L48" i="2"/>
  <c r="C48" i="3" s="1"/>
  <c r="O46" i="2"/>
  <c r="K46" i="2"/>
  <c r="J46" i="2"/>
  <c r="I46" i="2"/>
  <c r="H46" i="2"/>
  <c r="G46" i="2"/>
  <c r="F46" i="2"/>
  <c r="E46" i="2"/>
  <c r="E45" i="2"/>
  <c r="K44" i="2"/>
  <c r="J44" i="2"/>
  <c r="I44" i="2"/>
  <c r="H44" i="2"/>
  <c r="G44" i="2"/>
  <c r="F44" i="2"/>
  <c r="E44" i="2"/>
  <c r="L43" i="2"/>
  <c r="C43" i="3" s="1"/>
  <c r="L42" i="2"/>
  <c r="C42" i="3" s="1"/>
  <c r="L41" i="2"/>
  <c r="C41" i="3" s="1"/>
  <c r="O39" i="2"/>
  <c r="K39" i="2"/>
  <c r="J39" i="2"/>
  <c r="I39" i="2"/>
  <c r="H39" i="2"/>
  <c r="G39" i="2"/>
  <c r="F39" i="2"/>
  <c r="E39" i="2"/>
  <c r="E38" i="2"/>
  <c r="K37" i="2"/>
  <c r="J37" i="2"/>
  <c r="I37" i="2"/>
  <c r="H37" i="2"/>
  <c r="G37" i="2"/>
  <c r="F37" i="2"/>
  <c r="E37" i="2"/>
  <c r="L36" i="2"/>
  <c r="C36" i="3" s="1"/>
  <c r="L35" i="2"/>
  <c r="C35" i="3" s="1"/>
  <c r="L34" i="2"/>
  <c r="C34" i="3" s="1"/>
  <c r="O32" i="2"/>
  <c r="K32" i="2"/>
  <c r="J32" i="2"/>
  <c r="I32" i="2"/>
  <c r="H32" i="2"/>
  <c r="G32" i="2"/>
  <c r="F32" i="2"/>
  <c r="E32" i="2"/>
  <c r="E31" i="2"/>
  <c r="K30" i="2"/>
  <c r="J30" i="2"/>
  <c r="I30" i="2"/>
  <c r="H30" i="2"/>
  <c r="G30" i="2"/>
  <c r="F30" i="2"/>
  <c r="E30" i="2"/>
  <c r="L29" i="2"/>
  <c r="C29" i="3" s="1"/>
  <c r="L28" i="2"/>
  <c r="C28" i="3" s="1"/>
  <c r="L27" i="2"/>
  <c r="C27" i="3" s="1"/>
  <c r="L37" i="2" l="1"/>
  <c r="L149" i="2"/>
  <c r="L170" i="2"/>
  <c r="L30" i="2"/>
  <c r="L65" i="2"/>
  <c r="L142" i="2"/>
  <c r="L163" i="2"/>
  <c r="L51" i="2"/>
  <c r="L58" i="2"/>
  <c r="L44" i="2"/>
  <c r="F38" i="2"/>
  <c r="F45" i="2"/>
  <c r="F52" i="2"/>
  <c r="G59" i="2"/>
  <c r="F66" i="2"/>
  <c r="G66" i="2" s="1"/>
  <c r="F73" i="2"/>
  <c r="G73" i="2" s="1"/>
  <c r="G80" i="2"/>
  <c r="F87" i="2"/>
  <c r="G87" i="2" s="1"/>
  <c r="F94" i="2"/>
  <c r="F101" i="2"/>
  <c r="G101" i="2" s="1"/>
  <c r="F108" i="2"/>
  <c r="F115" i="2"/>
  <c r="G115" i="2" s="1"/>
  <c r="H115" i="2" s="1"/>
  <c r="F122" i="2"/>
  <c r="F129" i="2"/>
  <c r="F136" i="2"/>
  <c r="F143" i="2"/>
  <c r="F150" i="2"/>
  <c r="F157" i="2"/>
  <c r="F164" i="2"/>
  <c r="F171" i="2"/>
  <c r="G171" i="2" s="1"/>
  <c r="H171" i="2" s="1"/>
  <c r="L176" i="3"/>
  <c r="C176" i="23" s="1"/>
  <c r="L174" i="3"/>
  <c r="C174" i="23" s="1"/>
  <c r="L175" i="3"/>
  <c r="C175" i="23" s="1"/>
  <c r="L167" i="3"/>
  <c r="C167" i="23" s="1"/>
  <c r="L168" i="3"/>
  <c r="C168" i="23" s="1"/>
  <c r="L169" i="3"/>
  <c r="C169" i="23" s="1"/>
  <c r="L160" i="3"/>
  <c r="C160" i="23" s="1"/>
  <c r="L161" i="3"/>
  <c r="C161" i="23" s="1"/>
  <c r="L162" i="3"/>
  <c r="C162" i="23" s="1"/>
  <c r="L153" i="3"/>
  <c r="C153" i="23" s="1"/>
  <c r="L154" i="3"/>
  <c r="C154" i="23" s="1"/>
  <c r="L155" i="3"/>
  <c r="C155" i="23" s="1"/>
  <c r="L146" i="3"/>
  <c r="C146" i="23" s="1"/>
  <c r="L147" i="3"/>
  <c r="C147" i="23" s="1"/>
  <c r="L148" i="3"/>
  <c r="C148" i="23" s="1"/>
  <c r="L140" i="3"/>
  <c r="C140" i="23" s="1"/>
  <c r="L141" i="3"/>
  <c r="C141" i="23" s="1"/>
  <c r="L139" i="3"/>
  <c r="C139" i="23" s="1"/>
  <c r="L134" i="3"/>
  <c r="C134" i="23" s="1"/>
  <c r="L132" i="3"/>
  <c r="C132" i="23" s="1"/>
  <c r="L133" i="3"/>
  <c r="C133" i="23" s="1"/>
  <c r="L125" i="3"/>
  <c r="C125" i="23" s="1"/>
  <c r="L126" i="3"/>
  <c r="C126" i="23" s="1"/>
  <c r="L127" i="3"/>
  <c r="C127" i="23" s="1"/>
  <c r="L118" i="3"/>
  <c r="C118" i="23" s="1"/>
  <c r="L119" i="3"/>
  <c r="C119" i="23" s="1"/>
  <c r="L120" i="3"/>
  <c r="C120" i="23" s="1"/>
  <c r="L112" i="3"/>
  <c r="C112" i="23" s="1"/>
  <c r="L113" i="3"/>
  <c r="C113" i="23" s="1"/>
  <c r="L111" i="3"/>
  <c r="C111" i="23" s="1"/>
  <c r="L106" i="3"/>
  <c r="C106" i="23" s="1"/>
  <c r="L104" i="3"/>
  <c r="C104" i="23" s="1"/>
  <c r="L105" i="3"/>
  <c r="C105" i="23" s="1"/>
  <c r="L97" i="3"/>
  <c r="C97" i="23" s="1"/>
  <c r="L98" i="3"/>
  <c r="C98" i="23" s="1"/>
  <c r="L99" i="3"/>
  <c r="C99" i="23" s="1"/>
  <c r="L90" i="3"/>
  <c r="C90" i="23" s="1"/>
  <c r="L91" i="3"/>
  <c r="C91" i="23" s="1"/>
  <c r="L92" i="3"/>
  <c r="C92" i="23" s="1"/>
  <c r="L83" i="3"/>
  <c r="C83" i="23" s="1"/>
  <c r="L84" i="3"/>
  <c r="C84" i="23" s="1"/>
  <c r="L85" i="3"/>
  <c r="C85" i="23" s="1"/>
  <c r="L77" i="3"/>
  <c r="C77" i="23" s="1"/>
  <c r="L78" i="3"/>
  <c r="C78" i="23" s="1"/>
  <c r="L76" i="3"/>
  <c r="C76" i="23" s="1"/>
  <c r="L71" i="3"/>
  <c r="C71" i="23" s="1"/>
  <c r="L69" i="3"/>
  <c r="C69" i="23" s="1"/>
  <c r="L70" i="3"/>
  <c r="C70" i="23" s="1"/>
  <c r="L62" i="3"/>
  <c r="C62" i="23" s="1"/>
  <c r="L63" i="3"/>
  <c r="C63" i="23" s="1"/>
  <c r="L64" i="3"/>
  <c r="C64" i="23" s="1"/>
  <c r="L55" i="3"/>
  <c r="C55" i="23" s="1"/>
  <c r="L56" i="3"/>
  <c r="C56" i="23" s="1"/>
  <c r="L57" i="3"/>
  <c r="C57" i="23" s="1"/>
  <c r="L49" i="3"/>
  <c r="C49" i="23" s="1"/>
  <c r="L50" i="3"/>
  <c r="C50" i="23" s="1"/>
  <c r="L48" i="3"/>
  <c r="C48" i="23" s="1"/>
  <c r="L43" i="3"/>
  <c r="C43" i="23" s="1"/>
  <c r="L41" i="3"/>
  <c r="C41" i="23" s="1"/>
  <c r="L42" i="3"/>
  <c r="C42" i="23" s="1"/>
  <c r="L34" i="3"/>
  <c r="C34" i="23" s="1"/>
  <c r="L35" i="3"/>
  <c r="C35" i="23" s="1"/>
  <c r="L36" i="3"/>
  <c r="C36" i="23" s="1"/>
  <c r="L29" i="3"/>
  <c r="C29" i="23" s="1"/>
  <c r="L28" i="3"/>
  <c r="C28" i="23" s="1"/>
  <c r="L27" i="3"/>
  <c r="C27" i="23" s="1"/>
  <c r="F31" i="2"/>
  <c r="L88" i="2"/>
  <c r="C88" i="3" s="1"/>
  <c r="G178" i="2"/>
  <c r="H178" i="2" s="1"/>
  <c r="L95" i="2"/>
  <c r="C95" i="3" s="1"/>
  <c r="L109" i="2"/>
  <c r="C109" i="3" s="1"/>
  <c r="L32" i="2"/>
  <c r="C32" i="3" s="1"/>
  <c r="L46" i="2"/>
  <c r="C46" i="3" s="1"/>
  <c r="L102" i="2"/>
  <c r="C102" i="3" s="1"/>
  <c r="L116" i="2"/>
  <c r="C116" i="3" s="1"/>
  <c r="L172" i="2"/>
  <c r="C172" i="3" s="1"/>
  <c r="L137" i="2"/>
  <c r="C137" i="3" s="1"/>
  <c r="L158" i="2"/>
  <c r="C158" i="3" s="1"/>
  <c r="L123" i="2"/>
  <c r="C123" i="3" s="1"/>
  <c r="L151" i="2"/>
  <c r="C151" i="3" s="1"/>
  <c r="L39" i="2"/>
  <c r="C39" i="3" s="1"/>
  <c r="L53" i="2"/>
  <c r="C53" i="3" s="1"/>
  <c r="L130" i="2"/>
  <c r="C130" i="3" s="1"/>
  <c r="L60" i="2"/>
  <c r="C60" i="3" s="1"/>
  <c r="L67" i="2"/>
  <c r="C67" i="3" s="1"/>
  <c r="L81" i="2"/>
  <c r="C81" i="3" s="1"/>
  <c r="L144" i="2"/>
  <c r="C144" i="3" s="1"/>
  <c r="L165" i="2"/>
  <c r="C165" i="3" s="1"/>
  <c r="L179" i="2"/>
  <c r="C179" i="3" s="1"/>
  <c r="L74" i="2"/>
  <c r="C74" i="3" s="1"/>
  <c r="K25" i="2"/>
  <c r="J25" i="2"/>
  <c r="I25" i="2"/>
  <c r="H25" i="2"/>
  <c r="G25" i="2"/>
  <c r="F25" i="2"/>
  <c r="E25" i="2"/>
  <c r="L22" i="2"/>
  <c r="C22" i="3" s="1"/>
  <c r="L21" i="2"/>
  <c r="C21" i="3" s="1"/>
  <c r="L20" i="2"/>
  <c r="C20" i="3" s="1"/>
  <c r="K18" i="2"/>
  <c r="J18" i="2"/>
  <c r="I18" i="2"/>
  <c r="H18" i="2"/>
  <c r="G18" i="2"/>
  <c r="F18" i="2"/>
  <c r="E18" i="2"/>
  <c r="L15" i="2"/>
  <c r="C15" i="3" s="1"/>
  <c r="L14" i="2"/>
  <c r="C14" i="3" s="1"/>
  <c r="L13" i="2"/>
  <c r="C13" i="3" s="1"/>
  <c r="F183" i="2"/>
  <c r="G183" i="2"/>
  <c r="H183" i="2"/>
  <c r="I183" i="2"/>
  <c r="J183" i="2"/>
  <c r="K183" i="2"/>
  <c r="K11" i="2"/>
  <c r="J11" i="2"/>
  <c r="L8" i="2"/>
  <c r="L7" i="2"/>
  <c r="L6" i="2"/>
  <c r="E183" i="2"/>
  <c r="G38" i="2" l="1"/>
  <c r="G45" i="2"/>
  <c r="H45" i="2" s="1"/>
  <c r="I45" i="2" s="1"/>
  <c r="J45" i="2" s="1"/>
  <c r="G52" i="2"/>
  <c r="H59" i="2"/>
  <c r="H66" i="2"/>
  <c r="H73" i="2"/>
  <c r="H80" i="2"/>
  <c r="H87" i="2"/>
  <c r="I87" i="2" s="1"/>
  <c r="G94" i="2"/>
  <c r="H101" i="2"/>
  <c r="I101" i="2" s="1"/>
  <c r="G108" i="2"/>
  <c r="H108" i="2" s="1"/>
  <c r="I115" i="2"/>
  <c r="J115" i="2" s="1"/>
  <c r="L115" i="2" s="1"/>
  <c r="C115" i="3" s="1"/>
  <c r="E115" i="3" s="1"/>
  <c r="F115" i="3" s="1"/>
  <c r="G122" i="2"/>
  <c r="G129" i="2"/>
  <c r="H129" i="2" s="1"/>
  <c r="G136" i="2"/>
  <c r="H136" i="2" s="1"/>
  <c r="G143" i="2"/>
  <c r="G150" i="2"/>
  <c r="H150" i="2" s="1"/>
  <c r="G157" i="2"/>
  <c r="H157" i="2" s="1"/>
  <c r="G164" i="2"/>
  <c r="I171" i="2"/>
  <c r="L175" i="23"/>
  <c r="C175" i="24" s="1"/>
  <c r="L175" i="24" s="1"/>
  <c r="C175" i="25" s="1"/>
  <c r="L175" i="25" s="1"/>
  <c r="C175" i="26" s="1"/>
  <c r="L174" i="23"/>
  <c r="C174" i="24" s="1"/>
  <c r="L174" i="24" s="1"/>
  <c r="C174" i="25" s="1"/>
  <c r="L174" i="25" s="1"/>
  <c r="C174" i="26" s="1"/>
  <c r="L176" i="23"/>
  <c r="C176" i="24" s="1"/>
  <c r="L176" i="24" s="1"/>
  <c r="C176" i="25" s="1"/>
  <c r="L176" i="25" s="1"/>
  <c r="C176" i="26" s="1"/>
  <c r="L179" i="3"/>
  <c r="C179" i="23" s="1"/>
  <c r="L168" i="23"/>
  <c r="C168" i="24" s="1"/>
  <c r="L168" i="24" s="1"/>
  <c r="C168" i="25" s="1"/>
  <c r="L168" i="25" s="1"/>
  <c r="C168" i="26" s="1"/>
  <c r="L172" i="3"/>
  <c r="C172" i="23" s="1"/>
  <c r="L169" i="23"/>
  <c r="C169" i="24" s="1"/>
  <c r="L169" i="24" s="1"/>
  <c r="C169" i="25" s="1"/>
  <c r="L169" i="25" s="1"/>
  <c r="C169" i="26" s="1"/>
  <c r="L167" i="23"/>
  <c r="C167" i="24" s="1"/>
  <c r="L167" i="24" s="1"/>
  <c r="C167" i="25" s="1"/>
  <c r="L162" i="23"/>
  <c r="C162" i="24" s="1"/>
  <c r="L162" i="24" s="1"/>
  <c r="C162" i="25" s="1"/>
  <c r="L162" i="25" s="1"/>
  <c r="C162" i="26" s="1"/>
  <c r="L161" i="23"/>
  <c r="C161" i="24" s="1"/>
  <c r="L161" i="24" s="1"/>
  <c r="C161" i="25" s="1"/>
  <c r="L161" i="25" s="1"/>
  <c r="C161" i="26" s="1"/>
  <c r="L160" i="23"/>
  <c r="C160" i="24" s="1"/>
  <c r="L160" i="24" s="1"/>
  <c r="C160" i="25" s="1"/>
  <c r="L165" i="3"/>
  <c r="C165" i="23" s="1"/>
  <c r="L155" i="23"/>
  <c r="C155" i="24" s="1"/>
  <c r="L155" i="24" s="1"/>
  <c r="C155" i="25" s="1"/>
  <c r="L155" i="25" s="1"/>
  <c r="C155" i="26" s="1"/>
  <c r="L154" i="23"/>
  <c r="C154" i="24" s="1"/>
  <c r="L154" i="24" s="1"/>
  <c r="C154" i="25" s="1"/>
  <c r="L154" i="25" s="1"/>
  <c r="C154" i="26" s="1"/>
  <c r="L153" i="23"/>
  <c r="C153" i="24" s="1"/>
  <c r="L153" i="24" s="1"/>
  <c r="C153" i="25" s="1"/>
  <c r="L158" i="3"/>
  <c r="C158" i="23" s="1"/>
  <c r="L148" i="23"/>
  <c r="C148" i="24" s="1"/>
  <c r="L148" i="24" s="1"/>
  <c r="C148" i="25" s="1"/>
  <c r="L148" i="25" s="1"/>
  <c r="C148" i="26" s="1"/>
  <c r="L147" i="23"/>
  <c r="C147" i="24" s="1"/>
  <c r="L147" i="24" s="1"/>
  <c r="C147" i="25" s="1"/>
  <c r="L147" i="25" s="1"/>
  <c r="C147" i="26" s="1"/>
  <c r="L146" i="23"/>
  <c r="C146" i="24" s="1"/>
  <c r="L146" i="24" s="1"/>
  <c r="C146" i="25" s="1"/>
  <c r="L151" i="3"/>
  <c r="C151" i="23" s="1"/>
  <c r="L139" i="23"/>
  <c r="C139" i="24" s="1"/>
  <c r="L139" i="24" s="1"/>
  <c r="C139" i="25" s="1"/>
  <c r="L141" i="23"/>
  <c r="C141" i="24" s="1"/>
  <c r="L141" i="24" s="1"/>
  <c r="C141" i="25" s="1"/>
  <c r="L141" i="25" s="1"/>
  <c r="C141" i="26" s="1"/>
  <c r="L140" i="23"/>
  <c r="C140" i="24" s="1"/>
  <c r="L140" i="24" s="1"/>
  <c r="C140" i="25" s="1"/>
  <c r="L140" i="25" s="1"/>
  <c r="C140" i="26" s="1"/>
  <c r="L144" i="3"/>
  <c r="C144" i="23" s="1"/>
  <c r="L132" i="23"/>
  <c r="C132" i="24" s="1"/>
  <c r="L132" i="24" s="1"/>
  <c r="C132" i="25" s="1"/>
  <c r="L137" i="3"/>
  <c r="C137" i="23" s="1"/>
  <c r="L133" i="23"/>
  <c r="C133" i="24" s="1"/>
  <c r="L133" i="24" s="1"/>
  <c r="C133" i="25" s="1"/>
  <c r="L133" i="25" s="1"/>
  <c r="C133" i="26" s="1"/>
  <c r="L134" i="23"/>
  <c r="C134" i="24" s="1"/>
  <c r="L134" i="24" s="1"/>
  <c r="C134" i="25" s="1"/>
  <c r="L134" i="25" s="1"/>
  <c r="C134" i="26" s="1"/>
  <c r="L127" i="23"/>
  <c r="C127" i="24" s="1"/>
  <c r="L127" i="24" s="1"/>
  <c r="C127" i="25" s="1"/>
  <c r="L127" i="25" s="1"/>
  <c r="C127" i="26" s="1"/>
  <c r="L126" i="23"/>
  <c r="C126" i="24" s="1"/>
  <c r="L126" i="24" s="1"/>
  <c r="C126" i="25" s="1"/>
  <c r="L126" i="25" s="1"/>
  <c r="C126" i="26" s="1"/>
  <c r="L125" i="23"/>
  <c r="C125" i="24" s="1"/>
  <c r="L125" i="24" s="1"/>
  <c r="C125" i="25" s="1"/>
  <c r="L130" i="3"/>
  <c r="C130" i="23" s="1"/>
  <c r="L120" i="23"/>
  <c r="C120" i="24" s="1"/>
  <c r="L120" i="24" s="1"/>
  <c r="C120" i="25" s="1"/>
  <c r="L120" i="25" s="1"/>
  <c r="C120" i="26" s="1"/>
  <c r="L119" i="23"/>
  <c r="C119" i="24" s="1"/>
  <c r="L119" i="24" s="1"/>
  <c r="C119" i="25" s="1"/>
  <c r="L119" i="25" s="1"/>
  <c r="C119" i="26" s="1"/>
  <c r="L118" i="23"/>
  <c r="C118" i="24" s="1"/>
  <c r="L118" i="24" s="1"/>
  <c r="C118" i="25" s="1"/>
  <c r="L118" i="25" s="1"/>
  <c r="C118" i="26" s="1"/>
  <c r="L123" i="3"/>
  <c r="C123" i="23" s="1"/>
  <c r="L116" i="3"/>
  <c r="C116" i="23" s="1"/>
  <c r="L113" i="23"/>
  <c r="C113" i="24" s="1"/>
  <c r="L113" i="24" s="1"/>
  <c r="C113" i="25" s="1"/>
  <c r="L113" i="25" s="1"/>
  <c r="C113" i="26" s="1"/>
  <c r="L111" i="23"/>
  <c r="C111" i="24" s="1"/>
  <c r="L111" i="24" s="1"/>
  <c r="C111" i="25" s="1"/>
  <c r="L112" i="23"/>
  <c r="C112" i="24" s="1"/>
  <c r="L112" i="24" s="1"/>
  <c r="C112" i="25" s="1"/>
  <c r="L112" i="25" s="1"/>
  <c r="C112" i="26" s="1"/>
  <c r="L105" i="23"/>
  <c r="C105" i="24" s="1"/>
  <c r="L105" i="24" s="1"/>
  <c r="C105" i="25" s="1"/>
  <c r="L105" i="25" s="1"/>
  <c r="C105" i="26" s="1"/>
  <c r="L104" i="23"/>
  <c r="C104" i="24" s="1"/>
  <c r="L104" i="24" s="1"/>
  <c r="C104" i="25" s="1"/>
  <c r="L106" i="23"/>
  <c r="C106" i="24" s="1"/>
  <c r="L106" i="24" s="1"/>
  <c r="C106" i="25" s="1"/>
  <c r="L106" i="25" s="1"/>
  <c r="C106" i="26" s="1"/>
  <c r="L109" i="3"/>
  <c r="C109" i="23" s="1"/>
  <c r="L99" i="23"/>
  <c r="C99" i="24" s="1"/>
  <c r="L99" i="24" s="1"/>
  <c r="C99" i="25" s="1"/>
  <c r="L99" i="25" s="1"/>
  <c r="C99" i="26" s="1"/>
  <c r="L98" i="23"/>
  <c r="C98" i="24" s="1"/>
  <c r="L98" i="24" s="1"/>
  <c r="C98" i="25" s="1"/>
  <c r="L98" i="25" s="1"/>
  <c r="C98" i="26" s="1"/>
  <c r="L97" i="23"/>
  <c r="C97" i="24" s="1"/>
  <c r="L97" i="24" s="1"/>
  <c r="C97" i="25" s="1"/>
  <c r="L97" i="25" s="1"/>
  <c r="C97" i="26" s="1"/>
  <c r="L102" i="3"/>
  <c r="C102" i="23" s="1"/>
  <c r="L92" i="23"/>
  <c r="C92" i="24" s="1"/>
  <c r="L92" i="24" s="1"/>
  <c r="C92" i="25" s="1"/>
  <c r="L92" i="25" s="1"/>
  <c r="C92" i="26" s="1"/>
  <c r="L91" i="23"/>
  <c r="C91" i="24" s="1"/>
  <c r="L91" i="24" s="1"/>
  <c r="C91" i="25" s="1"/>
  <c r="L91" i="25" s="1"/>
  <c r="C91" i="26" s="1"/>
  <c r="L90" i="23"/>
  <c r="C90" i="24" s="1"/>
  <c r="L90" i="24" s="1"/>
  <c r="C90" i="25" s="1"/>
  <c r="L95" i="3"/>
  <c r="C95" i="23" s="1"/>
  <c r="L85" i="23"/>
  <c r="C85" i="24" s="1"/>
  <c r="L85" i="24" s="1"/>
  <c r="C85" i="25" s="1"/>
  <c r="L85" i="25" s="1"/>
  <c r="C85" i="26" s="1"/>
  <c r="L84" i="23"/>
  <c r="C84" i="24" s="1"/>
  <c r="L84" i="24" s="1"/>
  <c r="C84" i="25" s="1"/>
  <c r="L84" i="25" s="1"/>
  <c r="C84" i="26" s="1"/>
  <c r="L83" i="23"/>
  <c r="C83" i="24" s="1"/>
  <c r="L83" i="24" s="1"/>
  <c r="C83" i="25" s="1"/>
  <c r="L88" i="3"/>
  <c r="C88" i="23" s="1"/>
  <c r="L77" i="23"/>
  <c r="C77" i="24" s="1"/>
  <c r="L77" i="24" s="1"/>
  <c r="C77" i="25" s="1"/>
  <c r="L77" i="25" s="1"/>
  <c r="C77" i="26" s="1"/>
  <c r="L76" i="23"/>
  <c r="C76" i="24" s="1"/>
  <c r="L76" i="24" s="1"/>
  <c r="C76" i="25" s="1"/>
  <c r="L78" i="23"/>
  <c r="C78" i="24" s="1"/>
  <c r="L78" i="24" s="1"/>
  <c r="C78" i="25" s="1"/>
  <c r="L78" i="25" s="1"/>
  <c r="C78" i="26" s="1"/>
  <c r="L81" i="3"/>
  <c r="C81" i="23" s="1"/>
  <c r="L74" i="3"/>
  <c r="C74" i="23" s="1"/>
  <c r="L69" i="23"/>
  <c r="C69" i="24" s="1"/>
  <c r="L69" i="24" s="1"/>
  <c r="C69" i="25" s="1"/>
  <c r="L70" i="23"/>
  <c r="C70" i="24" s="1"/>
  <c r="L70" i="24" s="1"/>
  <c r="C70" i="25" s="1"/>
  <c r="L70" i="25" s="1"/>
  <c r="C70" i="26" s="1"/>
  <c r="L71" i="23"/>
  <c r="C71" i="24" s="1"/>
  <c r="L71" i="24" s="1"/>
  <c r="C71" i="25" s="1"/>
  <c r="L71" i="25" s="1"/>
  <c r="C71" i="26" s="1"/>
  <c r="L64" i="23"/>
  <c r="C64" i="24" s="1"/>
  <c r="L64" i="24" s="1"/>
  <c r="C64" i="25" s="1"/>
  <c r="L64" i="25" s="1"/>
  <c r="C64" i="26" s="1"/>
  <c r="L62" i="23"/>
  <c r="C62" i="24" s="1"/>
  <c r="L62" i="24" s="1"/>
  <c r="C62" i="25" s="1"/>
  <c r="L67" i="3"/>
  <c r="C67" i="23" s="1"/>
  <c r="L63" i="23"/>
  <c r="C63" i="24" s="1"/>
  <c r="L63" i="24" s="1"/>
  <c r="C63" i="25" s="1"/>
  <c r="L63" i="25" s="1"/>
  <c r="C63" i="26" s="1"/>
  <c r="L57" i="23"/>
  <c r="C57" i="24" s="1"/>
  <c r="L57" i="24" s="1"/>
  <c r="C57" i="25" s="1"/>
  <c r="L57" i="25" s="1"/>
  <c r="C57" i="26" s="1"/>
  <c r="L56" i="23"/>
  <c r="C56" i="24" s="1"/>
  <c r="L56" i="24" s="1"/>
  <c r="C56" i="25" s="1"/>
  <c r="L56" i="25" s="1"/>
  <c r="C56" i="26" s="1"/>
  <c r="L55" i="23"/>
  <c r="C55" i="24" s="1"/>
  <c r="L55" i="24" s="1"/>
  <c r="C55" i="25" s="1"/>
  <c r="L60" i="3"/>
  <c r="C60" i="23" s="1"/>
  <c r="L48" i="23"/>
  <c r="C48" i="24" s="1"/>
  <c r="L48" i="24" s="1"/>
  <c r="C48" i="25" s="1"/>
  <c r="L50" i="23"/>
  <c r="C50" i="24" s="1"/>
  <c r="L50" i="24" s="1"/>
  <c r="C50" i="25" s="1"/>
  <c r="L50" i="25" s="1"/>
  <c r="C50" i="26" s="1"/>
  <c r="L49" i="23"/>
  <c r="C49" i="24" s="1"/>
  <c r="L49" i="24" s="1"/>
  <c r="C49" i="25" s="1"/>
  <c r="L49" i="25" s="1"/>
  <c r="C49" i="26" s="1"/>
  <c r="L53" i="3"/>
  <c r="C53" i="23" s="1"/>
  <c r="L43" i="23"/>
  <c r="C43" i="24" s="1"/>
  <c r="L43" i="24" s="1"/>
  <c r="C43" i="25" s="1"/>
  <c r="L43" i="25" s="1"/>
  <c r="C43" i="26" s="1"/>
  <c r="L42" i="23"/>
  <c r="C42" i="24" s="1"/>
  <c r="L42" i="24" s="1"/>
  <c r="C42" i="25" s="1"/>
  <c r="L42" i="25" s="1"/>
  <c r="C42" i="26" s="1"/>
  <c r="L46" i="3"/>
  <c r="C46" i="23" s="1"/>
  <c r="L41" i="23"/>
  <c r="C41" i="24" s="1"/>
  <c r="L41" i="24" s="1"/>
  <c r="C41" i="25" s="1"/>
  <c r="L36" i="23"/>
  <c r="C36" i="24" s="1"/>
  <c r="L36" i="24" s="1"/>
  <c r="C36" i="25" s="1"/>
  <c r="L36" i="25" s="1"/>
  <c r="C36" i="26" s="1"/>
  <c r="L35" i="23"/>
  <c r="C35" i="24" s="1"/>
  <c r="L35" i="24" s="1"/>
  <c r="C35" i="25" s="1"/>
  <c r="L35" i="25" s="1"/>
  <c r="C35" i="26" s="1"/>
  <c r="L34" i="23"/>
  <c r="C34" i="24" s="1"/>
  <c r="L34" i="24" s="1"/>
  <c r="C34" i="25" s="1"/>
  <c r="L39" i="3"/>
  <c r="C39" i="23" s="1"/>
  <c r="L27" i="23"/>
  <c r="C27" i="24" s="1"/>
  <c r="L27" i="24" s="1"/>
  <c r="C27" i="25" s="1"/>
  <c r="L27" i="25" s="1"/>
  <c r="C27" i="26" s="1"/>
  <c r="L28" i="23"/>
  <c r="C28" i="24" s="1"/>
  <c r="L28" i="24" s="1"/>
  <c r="C28" i="25" s="1"/>
  <c r="L28" i="25" s="1"/>
  <c r="C28" i="26" s="1"/>
  <c r="L29" i="23"/>
  <c r="C29" i="24" s="1"/>
  <c r="L29" i="24" s="1"/>
  <c r="C29" i="25" s="1"/>
  <c r="L29" i="25" s="1"/>
  <c r="C29" i="26" s="1"/>
  <c r="L32" i="3"/>
  <c r="C32" i="23" s="1"/>
  <c r="L22" i="3"/>
  <c r="C22" i="23" s="1"/>
  <c r="L20" i="3"/>
  <c r="C20" i="23" s="1"/>
  <c r="L21" i="3"/>
  <c r="C21" i="23" s="1"/>
  <c r="L13" i="3"/>
  <c r="C13" i="23" s="1"/>
  <c r="L14" i="3"/>
  <c r="C14" i="23" s="1"/>
  <c r="L15" i="3"/>
  <c r="C15" i="23" s="1"/>
  <c r="G31" i="2"/>
  <c r="C30" i="3"/>
  <c r="L33" i="2"/>
  <c r="C58" i="3"/>
  <c r="L58" i="3" s="1"/>
  <c r="L61" i="2"/>
  <c r="C163" i="3"/>
  <c r="L166" i="2"/>
  <c r="C37" i="3"/>
  <c r="L37" i="3" s="1"/>
  <c r="L40" i="2"/>
  <c r="C51" i="3"/>
  <c r="L54" i="2"/>
  <c r="C65" i="3"/>
  <c r="L65" i="3" s="1"/>
  <c r="L68" i="2"/>
  <c r="C170" i="3"/>
  <c r="L170" i="3" s="1"/>
  <c r="L173" i="2"/>
  <c r="C44" i="3"/>
  <c r="L47" i="2"/>
  <c r="C142" i="3"/>
  <c r="L142" i="3" s="1"/>
  <c r="L145" i="2"/>
  <c r="C149" i="3"/>
  <c r="L149" i="3" s="1"/>
  <c r="L152" i="2"/>
  <c r="I178" i="2"/>
  <c r="J178" i="2" s="1"/>
  <c r="K178" i="2" s="1"/>
  <c r="L25" i="2"/>
  <c r="C25" i="3" s="1"/>
  <c r="L18" i="2"/>
  <c r="C18" i="3" s="1"/>
  <c r="K182" i="2"/>
  <c r="K181" i="2" s="1"/>
  <c r="O11" i="3"/>
  <c r="O11" i="2"/>
  <c r="K16" i="2" l="1"/>
  <c r="K9" i="2"/>
  <c r="K23" i="2"/>
  <c r="H38" i="2"/>
  <c r="I38" i="2" s="1"/>
  <c r="J38" i="2" s="1"/>
  <c r="L45" i="2"/>
  <c r="C45" i="3" s="1"/>
  <c r="K45" i="2"/>
  <c r="H52" i="2"/>
  <c r="I52" i="2" s="1"/>
  <c r="J52" i="2" s="1"/>
  <c r="I59" i="2"/>
  <c r="J59" i="2" s="1"/>
  <c r="I66" i="2"/>
  <c r="J66" i="2" s="1"/>
  <c r="I73" i="2"/>
  <c r="J73" i="2" s="1"/>
  <c r="K73" i="2" s="1"/>
  <c r="I80" i="2"/>
  <c r="J87" i="2"/>
  <c r="K87" i="2" s="1"/>
  <c r="H94" i="2"/>
  <c r="J101" i="2"/>
  <c r="K101" i="2" s="1"/>
  <c r="I108" i="2"/>
  <c r="J108" i="2" s="1"/>
  <c r="L108" i="2" s="1"/>
  <c r="C108" i="3" s="1"/>
  <c r="K115" i="2"/>
  <c r="G115" i="3"/>
  <c r="H115" i="3" s="1"/>
  <c r="I115" i="3" s="1"/>
  <c r="H122" i="2"/>
  <c r="I129" i="2"/>
  <c r="J129" i="2" s="1"/>
  <c r="K129" i="2" s="1"/>
  <c r="I136" i="2"/>
  <c r="H143" i="2"/>
  <c r="I143" i="2" s="1"/>
  <c r="I157" i="2"/>
  <c r="J157" i="2" s="1"/>
  <c r="L157" i="2" s="1"/>
  <c r="C157" i="3" s="1"/>
  <c r="I150" i="2"/>
  <c r="J150" i="2" s="1"/>
  <c r="L150" i="2" s="1"/>
  <c r="C150" i="3" s="1"/>
  <c r="H164" i="2"/>
  <c r="J171" i="2"/>
  <c r="L171" i="2" s="1"/>
  <c r="C171" i="3" s="1"/>
  <c r="L179" i="23"/>
  <c r="C179" i="24" s="1"/>
  <c r="L179" i="24" s="1"/>
  <c r="C179" i="25" s="1"/>
  <c r="L179" i="25" s="1"/>
  <c r="C179" i="26" s="1"/>
  <c r="L172" i="23"/>
  <c r="C172" i="24" s="1"/>
  <c r="L172" i="24" s="1"/>
  <c r="C172" i="25" s="1"/>
  <c r="L172" i="25" s="1"/>
  <c r="C172" i="26" s="1"/>
  <c r="L165" i="23"/>
  <c r="C165" i="24" s="1"/>
  <c r="L165" i="24" s="1"/>
  <c r="C165" i="25" s="1"/>
  <c r="L165" i="25" s="1"/>
  <c r="C165" i="26" s="1"/>
  <c r="L158" i="23"/>
  <c r="C158" i="24" s="1"/>
  <c r="L158" i="24" s="1"/>
  <c r="C158" i="25" s="1"/>
  <c r="L158" i="25" s="1"/>
  <c r="C158" i="26" s="1"/>
  <c r="L151" i="23"/>
  <c r="C151" i="24" s="1"/>
  <c r="L151" i="24" s="1"/>
  <c r="C151" i="25" s="1"/>
  <c r="L151" i="25" s="1"/>
  <c r="C151" i="26" s="1"/>
  <c r="L144" i="23"/>
  <c r="C144" i="24" s="1"/>
  <c r="L144" i="24" s="1"/>
  <c r="C144" i="25" s="1"/>
  <c r="L144" i="25" s="1"/>
  <c r="C144" i="26" s="1"/>
  <c r="L137" i="23"/>
  <c r="C137" i="24" s="1"/>
  <c r="L137" i="24" s="1"/>
  <c r="C137" i="25" s="1"/>
  <c r="L137" i="25" s="1"/>
  <c r="C137" i="26" s="1"/>
  <c r="L130" i="23"/>
  <c r="C130" i="24" s="1"/>
  <c r="L130" i="24" s="1"/>
  <c r="C130" i="25" s="1"/>
  <c r="L130" i="25" s="1"/>
  <c r="C130" i="26" s="1"/>
  <c r="L123" i="23"/>
  <c r="C123" i="24" s="1"/>
  <c r="L123" i="24" s="1"/>
  <c r="C123" i="25" s="1"/>
  <c r="L123" i="25" s="1"/>
  <c r="C123" i="26" s="1"/>
  <c r="L116" i="23"/>
  <c r="C116" i="24" s="1"/>
  <c r="L116" i="24" s="1"/>
  <c r="C116" i="25" s="1"/>
  <c r="L116" i="25" s="1"/>
  <c r="C116" i="26" s="1"/>
  <c r="L109" i="23"/>
  <c r="C109" i="24" s="1"/>
  <c r="L109" i="24" s="1"/>
  <c r="C109" i="25" s="1"/>
  <c r="L109" i="25" s="1"/>
  <c r="C109" i="26" s="1"/>
  <c r="L102" i="23"/>
  <c r="C102" i="24" s="1"/>
  <c r="L102" i="24" s="1"/>
  <c r="C102" i="25" s="1"/>
  <c r="L102" i="25" s="1"/>
  <c r="C102" i="26" s="1"/>
  <c r="L95" i="23"/>
  <c r="C95" i="24" s="1"/>
  <c r="L95" i="24" s="1"/>
  <c r="C95" i="25" s="1"/>
  <c r="L95" i="25" s="1"/>
  <c r="C95" i="26" s="1"/>
  <c r="L88" i="23"/>
  <c r="C88" i="24" s="1"/>
  <c r="L88" i="24" s="1"/>
  <c r="C88" i="25" s="1"/>
  <c r="L88" i="25" s="1"/>
  <c r="C88" i="26" s="1"/>
  <c r="L81" i="23"/>
  <c r="C81" i="24" s="1"/>
  <c r="L81" i="24" s="1"/>
  <c r="C81" i="25" s="1"/>
  <c r="L81" i="25" s="1"/>
  <c r="C81" i="26" s="1"/>
  <c r="L74" i="23"/>
  <c r="C74" i="24" s="1"/>
  <c r="L74" i="24" s="1"/>
  <c r="C74" i="25" s="1"/>
  <c r="L74" i="25" s="1"/>
  <c r="C74" i="26" s="1"/>
  <c r="L67" i="23"/>
  <c r="C67" i="24" s="1"/>
  <c r="L67" i="24" s="1"/>
  <c r="C67" i="25" s="1"/>
  <c r="L67" i="25" s="1"/>
  <c r="C67" i="26" s="1"/>
  <c r="L60" i="23"/>
  <c r="C60" i="24" s="1"/>
  <c r="L60" i="24" s="1"/>
  <c r="C60" i="25" s="1"/>
  <c r="L60" i="25" s="1"/>
  <c r="C60" i="26" s="1"/>
  <c r="L53" i="23"/>
  <c r="C53" i="24" s="1"/>
  <c r="L53" i="24" s="1"/>
  <c r="C53" i="25" s="1"/>
  <c r="L53" i="25" s="1"/>
  <c r="C53" i="26" s="1"/>
  <c r="L46" i="23"/>
  <c r="C46" i="24" s="1"/>
  <c r="L46" i="24" s="1"/>
  <c r="C46" i="25" s="1"/>
  <c r="L46" i="25" s="1"/>
  <c r="C46" i="26" s="1"/>
  <c r="L39" i="23"/>
  <c r="C39" i="24" s="1"/>
  <c r="L39" i="24" s="1"/>
  <c r="C39" i="25" s="1"/>
  <c r="L39" i="25" s="1"/>
  <c r="C39" i="26" s="1"/>
  <c r="L32" i="23"/>
  <c r="C32" i="24" s="1"/>
  <c r="L32" i="24" s="1"/>
  <c r="C32" i="25" s="1"/>
  <c r="L32" i="25" s="1"/>
  <c r="C32" i="26" s="1"/>
  <c r="L25" i="3"/>
  <c r="C25" i="23" s="1"/>
  <c r="L20" i="23"/>
  <c r="C20" i="24" s="1"/>
  <c r="L20" i="24" s="1"/>
  <c r="C20" i="25" s="1"/>
  <c r="L20" i="25" s="1"/>
  <c r="C20" i="26" s="1"/>
  <c r="L21" i="23"/>
  <c r="C21" i="24" s="1"/>
  <c r="L21" i="24" s="1"/>
  <c r="C21" i="25" s="1"/>
  <c r="L21" i="25" s="1"/>
  <c r="C21" i="26" s="1"/>
  <c r="L22" i="23"/>
  <c r="C22" i="24" s="1"/>
  <c r="L22" i="24" s="1"/>
  <c r="C22" i="25" s="1"/>
  <c r="L22" i="25" s="1"/>
  <c r="C22" i="26" s="1"/>
  <c r="L18" i="3"/>
  <c r="C18" i="23" s="1"/>
  <c r="L14" i="23"/>
  <c r="C14" i="24" s="1"/>
  <c r="L14" i="24" s="1"/>
  <c r="C14" i="25" s="1"/>
  <c r="L14" i="25" s="1"/>
  <c r="C14" i="26" s="1"/>
  <c r="L15" i="23"/>
  <c r="C15" i="24" s="1"/>
  <c r="L15" i="24" s="1"/>
  <c r="C15" i="25" s="1"/>
  <c r="L15" i="25" s="1"/>
  <c r="C15" i="26" s="1"/>
  <c r="L13" i="23"/>
  <c r="C13" i="24" s="1"/>
  <c r="L13" i="24" s="1"/>
  <c r="C13" i="25" s="1"/>
  <c r="L152" i="3"/>
  <c r="L173" i="3"/>
  <c r="L145" i="3"/>
  <c r="L68" i="3"/>
  <c r="L40" i="3"/>
  <c r="L61" i="3"/>
  <c r="L132" i="25"/>
  <c r="C132" i="26" s="1"/>
  <c r="L90" i="25"/>
  <c r="C90" i="26" s="1"/>
  <c r="L69" i="25"/>
  <c r="C69" i="26" s="1"/>
  <c r="L83" i="25"/>
  <c r="C83" i="26" s="1"/>
  <c r="L153" i="25"/>
  <c r="C153" i="26" s="1"/>
  <c r="L55" i="25"/>
  <c r="L146" i="25"/>
  <c r="C146" i="26" s="1"/>
  <c r="L125" i="25"/>
  <c r="L139" i="25"/>
  <c r="C139" i="26" s="1"/>
  <c r="L36" i="26"/>
  <c r="C36" i="27" s="1"/>
  <c r="L99" i="26"/>
  <c r="C99" i="27" s="1"/>
  <c r="L168" i="26"/>
  <c r="C168" i="27" s="1"/>
  <c r="L112" i="26"/>
  <c r="C112" i="27" s="1"/>
  <c r="L91" i="26"/>
  <c r="C91" i="27" s="1"/>
  <c r="L120" i="26"/>
  <c r="C120" i="27" s="1"/>
  <c r="L71" i="26"/>
  <c r="C71" i="27" s="1"/>
  <c r="L174" i="26"/>
  <c r="C174" i="27" s="1"/>
  <c r="L84" i="26"/>
  <c r="C84" i="27" s="1"/>
  <c r="L169" i="26"/>
  <c r="C169" i="27" s="1"/>
  <c r="L27" i="26"/>
  <c r="C27" i="27" s="1"/>
  <c r="L97" i="26"/>
  <c r="C97" i="27" s="1"/>
  <c r="L176" i="26"/>
  <c r="C176" i="27" s="1"/>
  <c r="L77" i="26"/>
  <c r="C77" i="27" s="1"/>
  <c r="L42" i="26"/>
  <c r="C42" i="27" s="1"/>
  <c r="L134" i="26"/>
  <c r="C134" i="27" s="1"/>
  <c r="L98" i="26"/>
  <c r="C98" i="27" s="1"/>
  <c r="L113" i="26"/>
  <c r="C113" i="27" s="1"/>
  <c r="L92" i="26"/>
  <c r="C92" i="27" s="1"/>
  <c r="L49" i="26"/>
  <c r="C49" i="27" s="1"/>
  <c r="L162" i="26"/>
  <c r="C162" i="27" s="1"/>
  <c r="L106" i="26"/>
  <c r="C106" i="27" s="1"/>
  <c r="L28" i="26"/>
  <c r="C28" i="27" s="1"/>
  <c r="L85" i="26"/>
  <c r="C85" i="27" s="1"/>
  <c r="L76" i="25"/>
  <c r="C76" i="26" s="1"/>
  <c r="L111" i="25"/>
  <c r="C111" i="26" s="1"/>
  <c r="L48" i="25"/>
  <c r="L160" i="25"/>
  <c r="C160" i="26" s="1"/>
  <c r="L62" i="25"/>
  <c r="L104" i="25"/>
  <c r="L34" i="25"/>
  <c r="L167" i="25"/>
  <c r="L41" i="25"/>
  <c r="C41" i="26" s="1"/>
  <c r="L161" i="26"/>
  <c r="C161" i="27" s="1"/>
  <c r="L133" i="26"/>
  <c r="C133" i="27" s="1"/>
  <c r="L78" i="26"/>
  <c r="C78" i="27" s="1"/>
  <c r="L57" i="26"/>
  <c r="C57" i="27" s="1"/>
  <c r="L64" i="26"/>
  <c r="C64" i="27" s="1"/>
  <c r="L29" i="26"/>
  <c r="C29" i="27" s="1"/>
  <c r="L105" i="26"/>
  <c r="C105" i="27" s="1"/>
  <c r="L50" i="26"/>
  <c r="C50" i="27" s="1"/>
  <c r="L118" i="26"/>
  <c r="L70" i="26"/>
  <c r="C70" i="27" s="1"/>
  <c r="L63" i="26"/>
  <c r="C63" i="27" s="1"/>
  <c r="L141" i="26"/>
  <c r="C141" i="27" s="1"/>
  <c r="L43" i="26"/>
  <c r="C43" i="27" s="1"/>
  <c r="L155" i="26"/>
  <c r="C155" i="27" s="1"/>
  <c r="L56" i="26"/>
  <c r="C56" i="27" s="1"/>
  <c r="L175" i="26"/>
  <c r="C175" i="27" s="1"/>
  <c r="L35" i="26"/>
  <c r="C35" i="27" s="1"/>
  <c r="L147" i="26"/>
  <c r="C147" i="27" s="1"/>
  <c r="L148" i="26"/>
  <c r="C148" i="27" s="1"/>
  <c r="L127" i="26"/>
  <c r="C127" i="27" s="1"/>
  <c r="L126" i="26"/>
  <c r="C126" i="27" s="1"/>
  <c r="L140" i="26"/>
  <c r="C140" i="27" s="1"/>
  <c r="L154" i="26"/>
  <c r="C154" i="27" s="1"/>
  <c r="L119" i="26"/>
  <c r="C119" i="27" s="1"/>
  <c r="H31" i="2"/>
  <c r="I31" i="2" s="1"/>
  <c r="J31" i="2" s="1"/>
  <c r="L178" i="2"/>
  <c r="L38" i="2" l="1"/>
  <c r="C38" i="3" s="1"/>
  <c r="E38" i="3" s="1"/>
  <c r="K38" i="2"/>
  <c r="E45" i="3"/>
  <c r="F45" i="3" s="1"/>
  <c r="K52" i="2"/>
  <c r="L52" i="2"/>
  <c r="C52" i="3" s="1"/>
  <c r="K59" i="2"/>
  <c r="L59" i="2"/>
  <c r="C59" i="3" s="1"/>
  <c r="L66" i="2"/>
  <c r="C66" i="3" s="1"/>
  <c r="E66" i="3" s="1"/>
  <c r="K66" i="2"/>
  <c r="L73" i="2"/>
  <c r="C73" i="3" s="1"/>
  <c r="J80" i="2"/>
  <c r="K80" i="2" s="1"/>
  <c r="L87" i="2"/>
  <c r="C87" i="3" s="1"/>
  <c r="E87" i="3" s="1"/>
  <c r="I94" i="2"/>
  <c r="J94" i="2" s="1"/>
  <c r="K94" i="2" s="1"/>
  <c r="L101" i="2"/>
  <c r="C101" i="3" s="1"/>
  <c r="E108" i="3"/>
  <c r="F108" i="3" s="1"/>
  <c r="G108" i="3" s="1"/>
  <c r="K108" i="2"/>
  <c r="J115" i="3"/>
  <c r="K115" i="3" s="1"/>
  <c r="I122" i="2"/>
  <c r="J122" i="2" s="1"/>
  <c r="L129" i="2"/>
  <c r="C129" i="3" s="1"/>
  <c r="J136" i="2"/>
  <c r="K136" i="2" s="1"/>
  <c r="J143" i="2"/>
  <c r="K143" i="2" s="1"/>
  <c r="E150" i="3"/>
  <c r="K150" i="2"/>
  <c r="K157" i="2"/>
  <c r="E157" i="3"/>
  <c r="I164" i="2"/>
  <c r="E171" i="3"/>
  <c r="F171" i="3" s="1"/>
  <c r="G171" i="3" s="1"/>
  <c r="K171" i="2"/>
  <c r="L25" i="23"/>
  <c r="C25" i="24" s="1"/>
  <c r="L25" i="24" s="1"/>
  <c r="C25" i="25" s="1"/>
  <c r="L25" i="25" s="1"/>
  <c r="C25" i="26" s="1"/>
  <c r="L18" i="23"/>
  <c r="C18" i="24" s="1"/>
  <c r="L18" i="24" s="1"/>
  <c r="C18" i="25" s="1"/>
  <c r="L18" i="25" s="1"/>
  <c r="C18" i="26" s="1"/>
  <c r="C58" i="23"/>
  <c r="L58" i="23" s="1"/>
  <c r="C37" i="23"/>
  <c r="L37" i="23" s="1"/>
  <c r="C65" i="23"/>
  <c r="C142" i="23"/>
  <c r="L142" i="23" s="1"/>
  <c r="C170" i="23"/>
  <c r="L170" i="23" s="1"/>
  <c r="C149" i="23"/>
  <c r="L149" i="23" s="1"/>
  <c r="L154" i="27"/>
  <c r="C154" i="28" s="1"/>
  <c r="L148" i="27"/>
  <c r="C148" i="28" s="1"/>
  <c r="L56" i="27"/>
  <c r="C56" i="28" s="1"/>
  <c r="L63" i="27"/>
  <c r="C63" i="28" s="1"/>
  <c r="L105" i="27"/>
  <c r="C105" i="28" s="1"/>
  <c r="L140" i="27"/>
  <c r="C140" i="28" s="1"/>
  <c r="L147" i="27"/>
  <c r="C147" i="28" s="1"/>
  <c r="L155" i="27"/>
  <c r="C155" i="28" s="1"/>
  <c r="L70" i="27"/>
  <c r="C70" i="28" s="1"/>
  <c r="L29" i="27"/>
  <c r="C29" i="28" s="1"/>
  <c r="L139" i="26"/>
  <c r="C139" i="27" s="1"/>
  <c r="L146" i="26"/>
  <c r="C146" i="27" s="1"/>
  <c r="L126" i="27"/>
  <c r="C126" i="28" s="1"/>
  <c r="L35" i="27"/>
  <c r="C35" i="28" s="1"/>
  <c r="L43" i="27"/>
  <c r="C43" i="28" s="1"/>
  <c r="L137" i="26"/>
  <c r="C137" i="27" s="1"/>
  <c r="L119" i="27"/>
  <c r="C119" i="28" s="1"/>
  <c r="L127" i="27"/>
  <c r="C127" i="28" s="1"/>
  <c r="L175" i="27"/>
  <c r="C175" i="28" s="1"/>
  <c r="L141" i="27"/>
  <c r="C141" i="28" s="1"/>
  <c r="L50" i="27"/>
  <c r="C50" i="28" s="1"/>
  <c r="L67" i="26"/>
  <c r="C67" i="27" s="1"/>
  <c r="L57" i="27"/>
  <c r="C57" i="28" s="1"/>
  <c r="L133" i="27"/>
  <c r="C133" i="28" s="1"/>
  <c r="L41" i="26"/>
  <c r="C41" i="27" s="1"/>
  <c r="L179" i="26"/>
  <c r="C179" i="27" s="1"/>
  <c r="C167" i="26"/>
  <c r="C104" i="26"/>
  <c r="L13" i="25"/>
  <c r="L160" i="26"/>
  <c r="C160" i="27" s="1"/>
  <c r="L111" i="26"/>
  <c r="L28" i="27"/>
  <c r="C28" i="28" s="1"/>
  <c r="L162" i="27"/>
  <c r="C162" i="28" s="1"/>
  <c r="L92" i="27"/>
  <c r="C92" i="28" s="1"/>
  <c r="L98" i="27"/>
  <c r="C98" i="28" s="1"/>
  <c r="L42" i="27"/>
  <c r="C42" i="28" s="1"/>
  <c r="L176" i="27"/>
  <c r="C176" i="28" s="1"/>
  <c r="L27" i="27"/>
  <c r="L84" i="27"/>
  <c r="C84" i="28" s="1"/>
  <c r="L71" i="27"/>
  <c r="C71" i="28" s="1"/>
  <c r="L91" i="27"/>
  <c r="C91" i="28" s="1"/>
  <c r="L168" i="27"/>
  <c r="C168" i="28" s="1"/>
  <c r="L36" i="27"/>
  <c r="C36" i="28" s="1"/>
  <c r="L83" i="26"/>
  <c r="C83" i="27" s="1"/>
  <c r="L90" i="26"/>
  <c r="C90" i="27" s="1"/>
  <c r="L130" i="26"/>
  <c r="C130" i="27" s="1"/>
  <c r="L74" i="26"/>
  <c r="C74" i="27" s="1"/>
  <c r="L123" i="26"/>
  <c r="C123" i="27" s="1"/>
  <c r="L81" i="26"/>
  <c r="C81" i="27" s="1"/>
  <c r="L22" i="26"/>
  <c r="C22" i="27" s="1"/>
  <c r="L32" i="26"/>
  <c r="C32" i="27" s="1"/>
  <c r="L60" i="26"/>
  <c r="C60" i="27" s="1"/>
  <c r="L14" i="26"/>
  <c r="C14" i="27" s="1"/>
  <c r="L144" i="26"/>
  <c r="C144" i="27" s="1"/>
  <c r="C118" i="27"/>
  <c r="L64" i="27"/>
  <c r="C64" i="28" s="1"/>
  <c r="L78" i="27"/>
  <c r="C78" i="28" s="1"/>
  <c r="L161" i="27"/>
  <c r="C161" i="28" s="1"/>
  <c r="L21" i="26"/>
  <c r="C21" i="27" s="1"/>
  <c r="L46" i="26"/>
  <c r="C46" i="27" s="1"/>
  <c r="C125" i="26"/>
  <c r="C55" i="26"/>
  <c r="C34" i="26"/>
  <c r="C62" i="26"/>
  <c r="C48" i="26"/>
  <c r="L76" i="26"/>
  <c r="L85" i="27"/>
  <c r="C85" i="28" s="1"/>
  <c r="L106" i="27"/>
  <c r="C106" i="28" s="1"/>
  <c r="L49" i="27"/>
  <c r="C49" i="28" s="1"/>
  <c r="L113" i="27"/>
  <c r="C113" i="28" s="1"/>
  <c r="L134" i="27"/>
  <c r="C134" i="28" s="1"/>
  <c r="L77" i="27"/>
  <c r="C77" i="28" s="1"/>
  <c r="L97" i="27"/>
  <c r="L169" i="27"/>
  <c r="C169" i="28" s="1"/>
  <c r="L174" i="27"/>
  <c r="L120" i="27"/>
  <c r="C120" i="28" s="1"/>
  <c r="L112" i="27"/>
  <c r="C112" i="28" s="1"/>
  <c r="L99" i="27"/>
  <c r="C99" i="28" s="1"/>
  <c r="L153" i="26"/>
  <c r="C153" i="27" s="1"/>
  <c r="L69" i="26"/>
  <c r="C69" i="27" s="1"/>
  <c r="L132" i="26"/>
  <c r="C132" i="27" s="1"/>
  <c r="L39" i="26"/>
  <c r="C39" i="27" s="1"/>
  <c r="L151" i="26"/>
  <c r="C151" i="27" s="1"/>
  <c r="L15" i="26"/>
  <c r="C15" i="27" s="1"/>
  <c r="L102" i="26"/>
  <c r="C102" i="27" s="1"/>
  <c r="L172" i="26"/>
  <c r="C172" i="27" s="1"/>
  <c r="L20" i="26"/>
  <c r="C20" i="27" s="1"/>
  <c r="L95" i="26"/>
  <c r="C95" i="27" s="1"/>
  <c r="L165" i="26"/>
  <c r="C165" i="27" s="1"/>
  <c r="L116" i="26"/>
  <c r="C116" i="27" s="1"/>
  <c r="L53" i="26"/>
  <c r="C53" i="27" s="1"/>
  <c r="L88" i="26"/>
  <c r="C88" i="27" s="1"/>
  <c r="L109" i="26"/>
  <c r="C109" i="27" s="1"/>
  <c r="L158" i="26"/>
  <c r="C158" i="27" s="1"/>
  <c r="L31" i="2"/>
  <c r="C31" i="3" s="1"/>
  <c r="K31" i="2"/>
  <c r="C178" i="3"/>
  <c r="O109" i="3" l="1"/>
  <c r="F38" i="3"/>
  <c r="G45" i="3"/>
  <c r="E52" i="3"/>
  <c r="E59" i="3"/>
  <c r="F59" i="3" s="1"/>
  <c r="F66" i="3"/>
  <c r="G66" i="3" s="1"/>
  <c r="E73" i="3"/>
  <c r="L80" i="2"/>
  <c r="C80" i="3" s="1"/>
  <c r="E80" i="3" s="1"/>
  <c r="F87" i="3"/>
  <c r="G87" i="3" s="1"/>
  <c r="L94" i="2"/>
  <c r="C94" i="3" s="1"/>
  <c r="E101" i="3"/>
  <c r="H108" i="3"/>
  <c r="L115" i="3"/>
  <c r="C115" i="23" s="1"/>
  <c r="E115" i="23" s="1"/>
  <c r="K122" i="2"/>
  <c r="L122" i="2"/>
  <c r="C122" i="3" s="1"/>
  <c r="E129" i="3"/>
  <c r="L136" i="2"/>
  <c r="C136" i="3" s="1"/>
  <c r="L143" i="2"/>
  <c r="C143" i="3" s="1"/>
  <c r="F150" i="3"/>
  <c r="G150" i="3" s="1"/>
  <c r="H150" i="3" s="1"/>
  <c r="I150" i="3" s="1"/>
  <c r="F157" i="3"/>
  <c r="J164" i="2"/>
  <c r="K164" i="2" s="1"/>
  <c r="H171" i="3"/>
  <c r="I171" i="3" s="1"/>
  <c r="E178" i="3"/>
  <c r="L173" i="23"/>
  <c r="L145" i="23"/>
  <c r="L61" i="23"/>
  <c r="L40" i="23"/>
  <c r="C37" i="24"/>
  <c r="L37" i="24" s="1"/>
  <c r="L152" i="23"/>
  <c r="C149" i="24"/>
  <c r="L149" i="24" s="1"/>
  <c r="L120" i="28"/>
  <c r="C120" i="29" s="1"/>
  <c r="L77" i="28"/>
  <c r="C77" i="29" s="1"/>
  <c r="L106" i="28"/>
  <c r="C106" i="29" s="1"/>
  <c r="L161" i="28"/>
  <c r="C161" i="29" s="1"/>
  <c r="L71" i="28"/>
  <c r="C71" i="29" s="1"/>
  <c r="L42" i="28"/>
  <c r="C42" i="29" s="1"/>
  <c r="L28" i="28"/>
  <c r="C28" i="29" s="1"/>
  <c r="L134" i="28"/>
  <c r="C134" i="29" s="1"/>
  <c r="L85" i="28"/>
  <c r="C85" i="29" s="1"/>
  <c r="L46" i="27"/>
  <c r="C46" i="28" s="1"/>
  <c r="L78" i="28"/>
  <c r="C78" i="29" s="1"/>
  <c r="L36" i="28"/>
  <c r="C36" i="29" s="1"/>
  <c r="L84" i="28"/>
  <c r="C84" i="29" s="1"/>
  <c r="L98" i="28"/>
  <c r="C98" i="29" s="1"/>
  <c r="L18" i="26"/>
  <c r="C18" i="27" s="1"/>
  <c r="L160" i="27"/>
  <c r="C160" i="28" s="1"/>
  <c r="L99" i="28"/>
  <c r="C99" i="29" s="1"/>
  <c r="L169" i="28"/>
  <c r="C169" i="29" s="1"/>
  <c r="L113" i="28"/>
  <c r="C113" i="29" s="1"/>
  <c r="L21" i="27"/>
  <c r="C21" i="28" s="1"/>
  <c r="L64" i="28"/>
  <c r="C64" i="29" s="1"/>
  <c r="L168" i="28"/>
  <c r="C168" i="29" s="1"/>
  <c r="L92" i="28"/>
  <c r="C92" i="29" s="1"/>
  <c r="L112" i="28"/>
  <c r="C112" i="29" s="1"/>
  <c r="L49" i="28"/>
  <c r="C49" i="29" s="1"/>
  <c r="L91" i="28"/>
  <c r="C91" i="29" s="1"/>
  <c r="L176" i="28"/>
  <c r="C176" i="29" s="1"/>
  <c r="L162" i="28"/>
  <c r="C162" i="29" s="1"/>
  <c r="L109" i="27"/>
  <c r="C109" i="28" s="1"/>
  <c r="L53" i="27"/>
  <c r="C53" i="28" s="1"/>
  <c r="L102" i="27"/>
  <c r="C102" i="28" s="1"/>
  <c r="L39" i="27"/>
  <c r="C39" i="28" s="1"/>
  <c r="L132" i="27"/>
  <c r="C132" i="28" s="1"/>
  <c r="L153" i="27"/>
  <c r="C153" i="28" s="1"/>
  <c r="C76" i="27"/>
  <c r="L167" i="26"/>
  <c r="C167" i="27" s="1"/>
  <c r="L165" i="27"/>
  <c r="C165" i="28" s="1"/>
  <c r="L172" i="27"/>
  <c r="C172" i="28" s="1"/>
  <c r="L15" i="27"/>
  <c r="C15" i="28" s="1"/>
  <c r="L69" i="27"/>
  <c r="L48" i="26"/>
  <c r="C48" i="27" s="1"/>
  <c r="L118" i="27"/>
  <c r="L144" i="27"/>
  <c r="C144" i="28" s="1"/>
  <c r="L60" i="27"/>
  <c r="C60" i="28" s="1"/>
  <c r="L32" i="27"/>
  <c r="C32" i="28" s="1"/>
  <c r="L81" i="27"/>
  <c r="C81" i="28" s="1"/>
  <c r="L74" i="27"/>
  <c r="C74" i="28" s="1"/>
  <c r="L25" i="26"/>
  <c r="C25" i="27" s="1"/>
  <c r="L83" i="27"/>
  <c r="L179" i="27"/>
  <c r="C179" i="28" s="1"/>
  <c r="L133" i="28"/>
  <c r="C133" i="29" s="1"/>
  <c r="L141" i="28"/>
  <c r="C141" i="29" s="1"/>
  <c r="L127" i="28"/>
  <c r="C127" i="29" s="1"/>
  <c r="L137" i="27"/>
  <c r="C137" i="28" s="1"/>
  <c r="L35" i="28"/>
  <c r="C35" i="29" s="1"/>
  <c r="L139" i="27"/>
  <c r="L29" i="28"/>
  <c r="C29" i="29" s="1"/>
  <c r="L155" i="28"/>
  <c r="C155" i="29" s="1"/>
  <c r="L140" i="28"/>
  <c r="C140" i="29" s="1"/>
  <c r="L63" i="28"/>
  <c r="C63" i="29" s="1"/>
  <c r="L148" i="28"/>
  <c r="C148" i="29" s="1"/>
  <c r="L158" i="27"/>
  <c r="C158" i="28" s="1"/>
  <c r="L116" i="27"/>
  <c r="C116" i="28" s="1"/>
  <c r="L20" i="27"/>
  <c r="L151" i="27"/>
  <c r="C151" i="28" s="1"/>
  <c r="C174" i="28"/>
  <c r="C97" i="28"/>
  <c r="L62" i="26"/>
  <c r="C62" i="27" s="1"/>
  <c r="L55" i="26"/>
  <c r="C55" i="27" s="1"/>
  <c r="C27" i="28"/>
  <c r="C111" i="27"/>
  <c r="C13" i="26"/>
  <c r="L88" i="27"/>
  <c r="C88" i="28" s="1"/>
  <c r="L95" i="27"/>
  <c r="C95" i="28" s="1"/>
  <c r="L34" i="26"/>
  <c r="C34" i="27" s="1"/>
  <c r="L125" i="26"/>
  <c r="C125" i="27" s="1"/>
  <c r="L14" i="27"/>
  <c r="C14" i="28" s="1"/>
  <c r="L22" i="27"/>
  <c r="C22" i="28" s="1"/>
  <c r="L123" i="27"/>
  <c r="C123" i="28" s="1"/>
  <c r="L130" i="27"/>
  <c r="C130" i="28" s="1"/>
  <c r="L90" i="27"/>
  <c r="C90" i="28" s="1"/>
  <c r="L104" i="26"/>
  <c r="L41" i="27"/>
  <c r="C41" i="28" s="1"/>
  <c r="L57" i="28"/>
  <c r="C57" i="29" s="1"/>
  <c r="L67" i="27"/>
  <c r="C67" i="28" s="1"/>
  <c r="L50" i="28"/>
  <c r="C50" i="29" s="1"/>
  <c r="L175" i="28"/>
  <c r="C175" i="29" s="1"/>
  <c r="L119" i="28"/>
  <c r="C119" i="29" s="1"/>
  <c r="L43" i="28"/>
  <c r="C43" i="29" s="1"/>
  <c r="L126" i="28"/>
  <c r="C126" i="29" s="1"/>
  <c r="L146" i="27"/>
  <c r="C146" i="28" s="1"/>
  <c r="L70" i="28"/>
  <c r="C70" i="29" s="1"/>
  <c r="L147" i="28"/>
  <c r="C147" i="29" s="1"/>
  <c r="L105" i="28"/>
  <c r="C105" i="29" s="1"/>
  <c r="L56" i="28"/>
  <c r="C56" i="29" s="1"/>
  <c r="L154" i="28"/>
  <c r="C154" i="29" s="1"/>
  <c r="E31" i="3"/>
  <c r="O102" i="3" l="1"/>
  <c r="G38" i="3"/>
  <c r="H45" i="3"/>
  <c r="I45" i="3" s="1"/>
  <c r="F52" i="3"/>
  <c r="G59" i="3"/>
  <c r="H66" i="3"/>
  <c r="F73" i="3"/>
  <c r="F80" i="3"/>
  <c r="G80" i="3" s="1"/>
  <c r="H80" i="3" s="1"/>
  <c r="H87" i="3"/>
  <c r="I87" i="3" s="1"/>
  <c r="J87" i="3" s="1"/>
  <c r="E94" i="3"/>
  <c r="F101" i="3"/>
  <c r="G101" i="3" s="1"/>
  <c r="I108" i="3"/>
  <c r="F115" i="23"/>
  <c r="G115" i="23" s="1"/>
  <c r="E122" i="3"/>
  <c r="F122" i="3" s="1"/>
  <c r="F129" i="3"/>
  <c r="G129" i="3" s="1"/>
  <c r="E136" i="3"/>
  <c r="E143" i="3"/>
  <c r="J150" i="3"/>
  <c r="K150" i="3" s="1"/>
  <c r="G157" i="3"/>
  <c r="H157" i="3" s="1"/>
  <c r="L164" i="2"/>
  <c r="C164" i="3" s="1"/>
  <c r="E164" i="3" s="1"/>
  <c r="J171" i="3"/>
  <c r="K171" i="3" s="1"/>
  <c r="F178" i="3"/>
  <c r="L40" i="24"/>
  <c r="C37" i="25"/>
  <c r="L37" i="25" s="1"/>
  <c r="C58" i="24"/>
  <c r="L58" i="24" s="1"/>
  <c r="C142" i="24"/>
  <c r="L142" i="24" s="1"/>
  <c r="L152" i="24"/>
  <c r="C149" i="25"/>
  <c r="L149" i="25" s="1"/>
  <c r="C170" i="24"/>
  <c r="L170" i="24" s="1"/>
  <c r="L147" i="29"/>
  <c r="C147" i="30" s="1"/>
  <c r="L60" i="28"/>
  <c r="C60" i="29" s="1"/>
  <c r="L172" i="28"/>
  <c r="C172" i="29" s="1"/>
  <c r="L50" i="29"/>
  <c r="C50" i="30" s="1"/>
  <c r="L148" i="29"/>
  <c r="C148" i="30" s="1"/>
  <c r="L137" i="28"/>
  <c r="C137" i="29" s="1"/>
  <c r="L154" i="29"/>
  <c r="C154" i="30" s="1"/>
  <c r="L70" i="29"/>
  <c r="C70" i="30" s="1"/>
  <c r="L43" i="29"/>
  <c r="C43" i="30" s="1"/>
  <c r="L67" i="28"/>
  <c r="C67" i="29" s="1"/>
  <c r="L116" i="28"/>
  <c r="C116" i="29" s="1"/>
  <c r="L63" i="29"/>
  <c r="C63" i="30" s="1"/>
  <c r="L29" i="29"/>
  <c r="C29" i="30" s="1"/>
  <c r="L127" i="29"/>
  <c r="C127" i="30" s="1"/>
  <c r="L133" i="29"/>
  <c r="C133" i="30" s="1"/>
  <c r="L25" i="27"/>
  <c r="C25" i="28" s="1"/>
  <c r="L81" i="28"/>
  <c r="C81" i="29" s="1"/>
  <c r="L144" i="28"/>
  <c r="C144" i="29" s="1"/>
  <c r="L165" i="28"/>
  <c r="C165" i="29" s="1"/>
  <c r="L119" i="29"/>
  <c r="C119" i="30" s="1"/>
  <c r="L57" i="29"/>
  <c r="C57" i="30" s="1"/>
  <c r="L141" i="29"/>
  <c r="C141" i="30" s="1"/>
  <c r="L179" i="28"/>
  <c r="C179" i="29" s="1"/>
  <c r="L32" i="28"/>
  <c r="C32" i="29" s="1"/>
  <c r="L126" i="29"/>
  <c r="C126" i="30" s="1"/>
  <c r="L155" i="29"/>
  <c r="C155" i="30" s="1"/>
  <c r="L56" i="29"/>
  <c r="C56" i="30" s="1"/>
  <c r="L105" i="29"/>
  <c r="C105" i="30" s="1"/>
  <c r="L146" i="28"/>
  <c r="L175" i="29"/>
  <c r="C175" i="30" s="1"/>
  <c r="L41" i="28"/>
  <c r="C41" i="29" s="1"/>
  <c r="L151" i="28"/>
  <c r="C151" i="29" s="1"/>
  <c r="L158" i="28"/>
  <c r="C158" i="29" s="1"/>
  <c r="L140" i="29"/>
  <c r="C140" i="30" s="1"/>
  <c r="L35" i="29"/>
  <c r="C35" i="30" s="1"/>
  <c r="L74" i="28"/>
  <c r="C74" i="29" s="1"/>
  <c r="L15" i="28"/>
  <c r="C15" i="29" s="1"/>
  <c r="L90" i="28"/>
  <c r="L34" i="27"/>
  <c r="L62" i="27"/>
  <c r="C104" i="27"/>
  <c r="L13" i="26"/>
  <c r="C13" i="27" s="1"/>
  <c r="L97" i="28"/>
  <c r="C97" i="29" s="1"/>
  <c r="C20" i="28"/>
  <c r="C139" i="28"/>
  <c r="C83" i="28"/>
  <c r="L130" i="28"/>
  <c r="C130" i="29" s="1"/>
  <c r="L125" i="27"/>
  <c r="L88" i="28"/>
  <c r="C88" i="29" s="1"/>
  <c r="L55" i="27"/>
  <c r="L174" i="28"/>
  <c r="L76" i="27"/>
  <c r="L153" i="28"/>
  <c r="C153" i="29" s="1"/>
  <c r="L39" i="28"/>
  <c r="C39" i="29" s="1"/>
  <c r="L53" i="28"/>
  <c r="C53" i="29" s="1"/>
  <c r="L176" i="29"/>
  <c r="C176" i="30" s="1"/>
  <c r="L49" i="29"/>
  <c r="C49" i="30" s="1"/>
  <c r="L168" i="29"/>
  <c r="C168" i="30" s="1"/>
  <c r="L21" i="28"/>
  <c r="C21" i="29" s="1"/>
  <c r="L169" i="29"/>
  <c r="C169" i="30" s="1"/>
  <c r="L160" i="28"/>
  <c r="L98" i="29"/>
  <c r="C98" i="30" s="1"/>
  <c r="L36" i="29"/>
  <c r="C36" i="30" s="1"/>
  <c r="L46" i="28"/>
  <c r="C46" i="29" s="1"/>
  <c r="L134" i="29"/>
  <c r="C134" i="30" s="1"/>
  <c r="L42" i="29"/>
  <c r="C42" i="30" s="1"/>
  <c r="L161" i="29"/>
  <c r="C161" i="30" s="1"/>
  <c r="L77" i="29"/>
  <c r="C77" i="30" s="1"/>
  <c r="L123" i="28"/>
  <c r="C123" i="29" s="1"/>
  <c r="L14" i="28"/>
  <c r="C14" i="29" s="1"/>
  <c r="L111" i="27"/>
  <c r="C111" i="28" s="1"/>
  <c r="L27" i="28"/>
  <c r="C118" i="28"/>
  <c r="C69" i="28"/>
  <c r="L22" i="28"/>
  <c r="C22" i="29" s="1"/>
  <c r="L95" i="28"/>
  <c r="C95" i="29" s="1"/>
  <c r="L48" i="27"/>
  <c r="C48" i="28" s="1"/>
  <c r="L167" i="27"/>
  <c r="L132" i="28"/>
  <c r="C132" i="29" s="1"/>
  <c r="L102" i="28"/>
  <c r="C102" i="29" s="1"/>
  <c r="L109" i="28"/>
  <c r="C109" i="29" s="1"/>
  <c r="L162" i="29"/>
  <c r="C162" i="30" s="1"/>
  <c r="L91" i="29"/>
  <c r="C91" i="30" s="1"/>
  <c r="L112" i="29"/>
  <c r="C112" i="30" s="1"/>
  <c r="L92" i="29"/>
  <c r="C92" i="30" s="1"/>
  <c r="L64" i="29"/>
  <c r="C64" i="30" s="1"/>
  <c r="L113" i="29"/>
  <c r="C113" i="30" s="1"/>
  <c r="L99" i="29"/>
  <c r="C99" i="30" s="1"/>
  <c r="L18" i="27"/>
  <c r="C18" i="28" s="1"/>
  <c r="L84" i="29"/>
  <c r="C84" i="30" s="1"/>
  <c r="L78" i="29"/>
  <c r="C78" i="30" s="1"/>
  <c r="L85" i="29"/>
  <c r="C85" i="30" s="1"/>
  <c r="L28" i="29"/>
  <c r="C28" i="30" s="1"/>
  <c r="L71" i="29"/>
  <c r="C71" i="30" s="1"/>
  <c r="L106" i="29"/>
  <c r="C106" i="30" s="1"/>
  <c r="L120" i="29"/>
  <c r="C120" i="30" s="1"/>
  <c r="F31" i="3"/>
  <c r="H38" i="3" l="1"/>
  <c r="J45" i="3"/>
  <c r="K45" i="3" s="1"/>
  <c r="L45" i="3" s="1"/>
  <c r="C45" i="23" s="1"/>
  <c r="G52" i="3"/>
  <c r="H52" i="3" s="1"/>
  <c r="H59" i="3"/>
  <c r="I66" i="3"/>
  <c r="J66" i="3" s="1"/>
  <c r="K66" i="3" s="1"/>
  <c r="G73" i="3"/>
  <c r="H73" i="3" s="1"/>
  <c r="I80" i="3"/>
  <c r="J80" i="3" s="1"/>
  <c r="K80" i="3" s="1"/>
  <c r="K87" i="3"/>
  <c r="L87" i="3" s="1"/>
  <c r="C87" i="23" s="1"/>
  <c r="F94" i="3"/>
  <c r="G94" i="3" s="1"/>
  <c r="H101" i="3"/>
  <c r="I101" i="3" s="1"/>
  <c r="J108" i="3"/>
  <c r="H115" i="23"/>
  <c r="I115" i="23" s="1"/>
  <c r="J115" i="23" s="1"/>
  <c r="G122" i="3"/>
  <c r="H129" i="3"/>
  <c r="I129" i="3" s="1"/>
  <c r="F136" i="3"/>
  <c r="F143" i="3"/>
  <c r="L150" i="3"/>
  <c r="C150" i="23" s="1"/>
  <c r="I157" i="3"/>
  <c r="F164" i="3"/>
  <c r="L171" i="3"/>
  <c r="C171" i="23" s="1"/>
  <c r="E171" i="23" s="1"/>
  <c r="G178" i="3"/>
  <c r="L152" i="25"/>
  <c r="C149" i="26"/>
  <c r="L149" i="26" s="1"/>
  <c r="L145" i="24"/>
  <c r="C142" i="25"/>
  <c r="L142" i="25" s="1"/>
  <c r="L173" i="24"/>
  <c r="C170" i="25"/>
  <c r="L170" i="25" s="1"/>
  <c r="L61" i="24"/>
  <c r="C58" i="25"/>
  <c r="L58" i="25" s="1"/>
  <c r="L40" i="25"/>
  <c r="C37" i="26"/>
  <c r="L37" i="26" s="1"/>
  <c r="L113" i="30"/>
  <c r="C113" i="31" s="1"/>
  <c r="L102" i="29"/>
  <c r="C102" i="30" s="1"/>
  <c r="L161" i="30"/>
  <c r="C161" i="31" s="1"/>
  <c r="L21" i="29"/>
  <c r="C21" i="30" s="1"/>
  <c r="L39" i="29"/>
  <c r="C39" i="30" s="1"/>
  <c r="L151" i="29"/>
  <c r="C151" i="30" s="1"/>
  <c r="L105" i="30"/>
  <c r="C105" i="31" s="1"/>
  <c r="L126" i="30"/>
  <c r="C126" i="31" s="1"/>
  <c r="L144" i="29"/>
  <c r="C144" i="30" s="1"/>
  <c r="L127" i="30"/>
  <c r="C127" i="31" s="1"/>
  <c r="L67" i="29"/>
  <c r="C67" i="30" s="1"/>
  <c r="L137" i="29"/>
  <c r="C137" i="30" s="1"/>
  <c r="L60" i="29"/>
  <c r="C60" i="30" s="1"/>
  <c r="L18" i="28"/>
  <c r="C18" i="29" s="1"/>
  <c r="L109" i="29"/>
  <c r="C109" i="30" s="1"/>
  <c r="L22" i="29"/>
  <c r="C22" i="30" s="1"/>
  <c r="L123" i="29"/>
  <c r="C123" i="30" s="1"/>
  <c r="L53" i="29"/>
  <c r="C53" i="30" s="1"/>
  <c r="L15" i="29"/>
  <c r="C15" i="30" s="1"/>
  <c r="L35" i="30"/>
  <c r="C35" i="31" s="1"/>
  <c r="L41" i="29"/>
  <c r="L56" i="30"/>
  <c r="C56" i="31" s="1"/>
  <c r="L179" i="29"/>
  <c r="C179" i="30" s="1"/>
  <c r="L57" i="30"/>
  <c r="C57" i="31" s="1"/>
  <c r="L81" i="29"/>
  <c r="C81" i="30" s="1"/>
  <c r="L29" i="30"/>
  <c r="C29" i="31" s="1"/>
  <c r="L43" i="30"/>
  <c r="C43" i="31" s="1"/>
  <c r="L148" i="30"/>
  <c r="C148" i="31" s="1"/>
  <c r="L78" i="30"/>
  <c r="C78" i="31" s="1"/>
  <c r="L91" i="30"/>
  <c r="C91" i="31" s="1"/>
  <c r="L95" i="29"/>
  <c r="C95" i="30" s="1"/>
  <c r="L36" i="30"/>
  <c r="C36" i="31" s="1"/>
  <c r="L176" i="30"/>
  <c r="C176" i="31" s="1"/>
  <c r="L130" i="29"/>
  <c r="C130" i="30" s="1"/>
  <c r="L13" i="27"/>
  <c r="L140" i="30"/>
  <c r="C140" i="31" s="1"/>
  <c r="L175" i="30"/>
  <c r="C175" i="31" s="1"/>
  <c r="L155" i="30"/>
  <c r="C155" i="31" s="1"/>
  <c r="L141" i="30"/>
  <c r="C141" i="31" s="1"/>
  <c r="L119" i="30"/>
  <c r="C119" i="31" s="1"/>
  <c r="L25" i="28"/>
  <c r="C25" i="29" s="1"/>
  <c r="L63" i="30"/>
  <c r="C63" i="31" s="1"/>
  <c r="L70" i="30"/>
  <c r="C70" i="31" s="1"/>
  <c r="L50" i="30"/>
  <c r="C50" i="31" s="1"/>
  <c r="L106" i="30"/>
  <c r="C106" i="31" s="1"/>
  <c r="L28" i="30"/>
  <c r="C28" i="31" s="1"/>
  <c r="L92" i="30"/>
  <c r="C92" i="31" s="1"/>
  <c r="L134" i="30"/>
  <c r="C134" i="31" s="1"/>
  <c r="L49" i="30"/>
  <c r="C49" i="31" s="1"/>
  <c r="L88" i="29"/>
  <c r="C88" i="30" s="1"/>
  <c r="L74" i="29"/>
  <c r="C74" i="30" s="1"/>
  <c r="L158" i="29"/>
  <c r="C158" i="30" s="1"/>
  <c r="L32" i="29"/>
  <c r="C32" i="30" s="1"/>
  <c r="L165" i="29"/>
  <c r="C165" i="30" s="1"/>
  <c r="L133" i="30"/>
  <c r="C133" i="31" s="1"/>
  <c r="L116" i="29"/>
  <c r="C116" i="30" s="1"/>
  <c r="L154" i="30"/>
  <c r="C154" i="31" s="1"/>
  <c r="L172" i="29"/>
  <c r="C172" i="30" s="1"/>
  <c r="L147" i="30"/>
  <c r="C147" i="31" s="1"/>
  <c r="L71" i="30"/>
  <c r="C71" i="31" s="1"/>
  <c r="L162" i="30"/>
  <c r="C162" i="31" s="1"/>
  <c r="L42" i="30"/>
  <c r="C42" i="31" s="1"/>
  <c r="L98" i="30"/>
  <c r="C98" i="31" s="1"/>
  <c r="L168" i="30"/>
  <c r="C168" i="31" s="1"/>
  <c r="L153" i="29"/>
  <c r="C153" i="30" s="1"/>
  <c r="L83" i="28"/>
  <c r="C83" i="29" s="1"/>
  <c r="C167" i="28"/>
  <c r="L69" i="28"/>
  <c r="C69" i="29" s="1"/>
  <c r="C160" i="29"/>
  <c r="C76" i="28"/>
  <c r="L20" i="28"/>
  <c r="C20" i="29" s="1"/>
  <c r="L120" i="30"/>
  <c r="C120" i="31" s="1"/>
  <c r="L64" i="30"/>
  <c r="C64" i="31" s="1"/>
  <c r="L111" i="28"/>
  <c r="L77" i="30"/>
  <c r="C77" i="31" s="1"/>
  <c r="L46" i="29"/>
  <c r="C46" i="30" s="1"/>
  <c r="L169" i="30"/>
  <c r="C169" i="31" s="1"/>
  <c r="L97" i="29"/>
  <c r="C27" i="29"/>
  <c r="C174" i="29"/>
  <c r="L139" i="28"/>
  <c r="C139" i="29" s="1"/>
  <c r="C146" i="29"/>
  <c r="L118" i="28"/>
  <c r="C55" i="28"/>
  <c r="C125" i="28"/>
  <c r="L104" i="27"/>
  <c r="C104" i="28" s="1"/>
  <c r="C62" i="28"/>
  <c r="C90" i="29"/>
  <c r="L84" i="30"/>
  <c r="C84" i="31" s="1"/>
  <c r="L112" i="30"/>
  <c r="C112" i="31" s="1"/>
  <c r="L132" i="29"/>
  <c r="C132" i="30" s="1"/>
  <c r="L48" i="28"/>
  <c r="C48" i="29" s="1"/>
  <c r="L14" i="29"/>
  <c r="C14" i="30" s="1"/>
  <c r="L85" i="30"/>
  <c r="C85" i="31" s="1"/>
  <c r="L99" i="30"/>
  <c r="C99" i="31" s="1"/>
  <c r="C34" i="28"/>
  <c r="G31" i="3"/>
  <c r="N2" i="2"/>
  <c r="E5" i="2"/>
  <c r="F5" i="2" s="1"/>
  <c r="G5" i="2" s="1"/>
  <c r="H5" i="2" s="1"/>
  <c r="I5" i="2" s="1"/>
  <c r="J5" i="2" s="1"/>
  <c r="E4" i="2"/>
  <c r="I38" i="3" l="1"/>
  <c r="J38" i="3" s="1"/>
  <c r="K38" i="3" s="1"/>
  <c r="E45" i="23"/>
  <c r="F45" i="23" s="1"/>
  <c r="I52" i="3"/>
  <c r="J52" i="3" s="1"/>
  <c r="K52" i="3" s="1"/>
  <c r="I59" i="3"/>
  <c r="J59" i="3" s="1"/>
  <c r="L66" i="3"/>
  <c r="C66" i="23" s="1"/>
  <c r="I73" i="3"/>
  <c r="J73" i="3" s="1"/>
  <c r="K73" i="3" s="1"/>
  <c r="L80" i="3"/>
  <c r="C80" i="23" s="1"/>
  <c r="E87" i="23"/>
  <c r="H94" i="3"/>
  <c r="J101" i="3"/>
  <c r="K108" i="3"/>
  <c r="L108" i="3" s="1"/>
  <c r="C108" i="23" s="1"/>
  <c r="K115" i="23"/>
  <c r="L115" i="23" s="1"/>
  <c r="C115" i="24" s="1"/>
  <c r="H122" i="3"/>
  <c r="I122" i="3" s="1"/>
  <c r="J129" i="3"/>
  <c r="K129" i="3" s="1"/>
  <c r="L129" i="3" s="1"/>
  <c r="C129" i="23" s="1"/>
  <c r="G136" i="3"/>
  <c r="H136" i="3" s="1"/>
  <c r="I136" i="3" s="1"/>
  <c r="G143" i="3"/>
  <c r="E150" i="23"/>
  <c r="J157" i="3"/>
  <c r="K157" i="3" s="1"/>
  <c r="G164" i="3"/>
  <c r="F171" i="23"/>
  <c r="G171" i="23" s="1"/>
  <c r="H178" i="3"/>
  <c r="C58" i="26"/>
  <c r="L58" i="26" s="1"/>
  <c r="L61" i="25"/>
  <c r="L145" i="25"/>
  <c r="C142" i="26"/>
  <c r="L142" i="26" s="1"/>
  <c r="L152" i="26"/>
  <c r="C149" i="27"/>
  <c r="L149" i="27" s="1"/>
  <c r="C37" i="27"/>
  <c r="L37" i="27" s="1"/>
  <c r="L40" i="26"/>
  <c r="C170" i="26"/>
  <c r="L170" i="26" s="1"/>
  <c r="L173" i="25"/>
  <c r="L172" i="30"/>
  <c r="C172" i="31" s="1"/>
  <c r="L165" i="30"/>
  <c r="C165" i="31" s="1"/>
  <c r="L158" i="30"/>
  <c r="C158" i="31" s="1"/>
  <c r="L49" i="31"/>
  <c r="C49" i="32" s="1"/>
  <c r="L106" i="31"/>
  <c r="C106" i="32" s="1"/>
  <c r="L63" i="31"/>
  <c r="C63" i="32" s="1"/>
  <c r="L176" i="31"/>
  <c r="C176" i="32" s="1"/>
  <c r="L91" i="31"/>
  <c r="C91" i="32" s="1"/>
  <c r="L43" i="31"/>
  <c r="C43" i="32" s="1"/>
  <c r="L179" i="30"/>
  <c r="C179" i="31" s="1"/>
  <c r="L35" i="31"/>
  <c r="C35" i="32" s="1"/>
  <c r="L123" i="30"/>
  <c r="C123" i="31" s="1"/>
  <c r="L60" i="30"/>
  <c r="C60" i="31" s="1"/>
  <c r="L144" i="30"/>
  <c r="C144" i="31" s="1"/>
  <c r="L105" i="31"/>
  <c r="C105" i="32" s="1"/>
  <c r="L21" i="30"/>
  <c r="C21" i="31" s="1"/>
  <c r="L64" i="31"/>
  <c r="C64" i="32" s="1"/>
  <c r="L134" i="31"/>
  <c r="C134" i="32" s="1"/>
  <c r="L25" i="29"/>
  <c r="C25" i="30" s="1"/>
  <c r="L155" i="31"/>
  <c r="C155" i="32" s="1"/>
  <c r="L36" i="31"/>
  <c r="C36" i="32" s="1"/>
  <c r="L78" i="31"/>
  <c r="C78" i="32" s="1"/>
  <c r="L29" i="31"/>
  <c r="C29" i="32" s="1"/>
  <c r="L15" i="30"/>
  <c r="C15" i="31" s="1"/>
  <c r="L22" i="30"/>
  <c r="C22" i="31" s="1"/>
  <c r="L137" i="30"/>
  <c r="C137" i="31" s="1"/>
  <c r="L151" i="30"/>
  <c r="C151" i="31" s="1"/>
  <c r="L161" i="31"/>
  <c r="C161" i="32" s="1"/>
  <c r="L85" i="31"/>
  <c r="C85" i="32" s="1"/>
  <c r="L154" i="31"/>
  <c r="C154" i="32" s="1"/>
  <c r="L46" i="30"/>
  <c r="C46" i="31" s="1"/>
  <c r="L120" i="31"/>
  <c r="C120" i="32" s="1"/>
  <c r="L71" i="31"/>
  <c r="C71" i="32" s="1"/>
  <c r="L116" i="30"/>
  <c r="C116" i="31" s="1"/>
  <c r="L32" i="30"/>
  <c r="C32" i="31" s="1"/>
  <c r="L92" i="31"/>
  <c r="C92" i="32" s="1"/>
  <c r="L50" i="31"/>
  <c r="C50" i="32" s="1"/>
  <c r="L119" i="31"/>
  <c r="C119" i="32" s="1"/>
  <c r="L175" i="31"/>
  <c r="C175" i="32" s="1"/>
  <c r="L81" i="30"/>
  <c r="C81" i="31" s="1"/>
  <c r="L56" i="31"/>
  <c r="C56" i="32" s="1"/>
  <c r="L109" i="30"/>
  <c r="C109" i="31" s="1"/>
  <c r="L67" i="30"/>
  <c r="C67" i="31" s="1"/>
  <c r="L102" i="30"/>
  <c r="C102" i="31" s="1"/>
  <c r="L99" i="31"/>
  <c r="C99" i="32" s="1"/>
  <c r="L169" i="31"/>
  <c r="C169" i="32" s="1"/>
  <c r="L162" i="31"/>
  <c r="C162" i="32" s="1"/>
  <c r="L74" i="30"/>
  <c r="C74" i="31" s="1"/>
  <c r="L77" i="31"/>
  <c r="C77" i="32" s="1"/>
  <c r="L147" i="31"/>
  <c r="C147" i="32" s="1"/>
  <c r="L133" i="31"/>
  <c r="C133" i="32" s="1"/>
  <c r="L88" i="30"/>
  <c r="C88" i="31" s="1"/>
  <c r="L28" i="31"/>
  <c r="C28" i="32" s="1"/>
  <c r="L70" i="31"/>
  <c r="C70" i="32" s="1"/>
  <c r="L141" i="31"/>
  <c r="C141" i="32" s="1"/>
  <c r="L140" i="31"/>
  <c r="C140" i="32" s="1"/>
  <c r="L130" i="30"/>
  <c r="C130" i="31" s="1"/>
  <c r="L95" i="30"/>
  <c r="C95" i="31" s="1"/>
  <c r="L148" i="31"/>
  <c r="C148" i="32" s="1"/>
  <c r="L57" i="31"/>
  <c r="C57" i="32" s="1"/>
  <c r="L53" i="30"/>
  <c r="C53" i="31" s="1"/>
  <c r="L18" i="29"/>
  <c r="C18" i="30" s="1"/>
  <c r="L127" i="31"/>
  <c r="C127" i="32" s="1"/>
  <c r="L126" i="31"/>
  <c r="C126" i="32" s="1"/>
  <c r="L39" i="30"/>
  <c r="C39" i="31" s="1"/>
  <c r="L113" i="31"/>
  <c r="C113" i="32" s="1"/>
  <c r="L27" i="29"/>
  <c r="L69" i="29"/>
  <c r="L83" i="29"/>
  <c r="L168" i="31"/>
  <c r="C168" i="32" s="1"/>
  <c r="L42" i="31"/>
  <c r="C42" i="32" s="1"/>
  <c r="L14" i="30"/>
  <c r="C14" i="31" s="1"/>
  <c r="L48" i="29"/>
  <c r="C48" i="30" s="1"/>
  <c r="L112" i="31"/>
  <c r="C112" i="32" s="1"/>
  <c r="L62" i="28"/>
  <c r="C62" i="29" s="1"/>
  <c r="L20" i="29"/>
  <c r="C20" i="30" s="1"/>
  <c r="L34" i="28"/>
  <c r="C34" i="29" s="1"/>
  <c r="L125" i="28"/>
  <c r="C118" i="29"/>
  <c r="C111" i="29"/>
  <c r="L76" i="28"/>
  <c r="C76" i="29" s="1"/>
  <c r="L167" i="28"/>
  <c r="C167" i="29" s="1"/>
  <c r="C13" i="28"/>
  <c r="L84" i="31"/>
  <c r="C84" i="32" s="1"/>
  <c r="L55" i="28"/>
  <c r="L139" i="29"/>
  <c r="L153" i="30"/>
  <c r="L98" i="31"/>
  <c r="C98" i="32" s="1"/>
  <c r="L132" i="30"/>
  <c r="C132" i="31" s="1"/>
  <c r="L104" i="28"/>
  <c r="C104" i="29" s="1"/>
  <c r="L160" i="29"/>
  <c r="C160" i="30" s="1"/>
  <c r="L90" i="29"/>
  <c r="C90" i="30" s="1"/>
  <c r="L146" i="29"/>
  <c r="C146" i="30" s="1"/>
  <c r="L174" i="29"/>
  <c r="C174" i="30" s="1"/>
  <c r="C97" i="30"/>
  <c r="C41" i="30"/>
  <c r="H31" i="3"/>
  <c r="O2" i="2"/>
  <c r="L38" i="3" l="1"/>
  <c r="C38" i="23" s="1"/>
  <c r="G45" i="23"/>
  <c r="L52" i="3"/>
  <c r="C52" i="23" s="1"/>
  <c r="K59" i="3"/>
  <c r="L59" i="3" s="1"/>
  <c r="C59" i="23" s="1"/>
  <c r="E66" i="23"/>
  <c r="L73" i="3"/>
  <c r="C73" i="23" s="1"/>
  <c r="E73" i="23" s="1"/>
  <c r="F73" i="23" s="1"/>
  <c r="E80" i="23"/>
  <c r="F87" i="23"/>
  <c r="G87" i="23" s="1"/>
  <c r="I94" i="3"/>
  <c r="K101" i="3"/>
  <c r="L101" i="3" s="1"/>
  <c r="C101" i="23" s="1"/>
  <c r="E108" i="23"/>
  <c r="F108" i="23" s="1"/>
  <c r="G108" i="23" s="1"/>
  <c r="E115" i="24"/>
  <c r="F115" i="24" s="1"/>
  <c r="J122" i="3"/>
  <c r="K122" i="3" s="1"/>
  <c r="E129" i="23"/>
  <c r="F129" i="23" s="1"/>
  <c r="J136" i="3"/>
  <c r="K136" i="3" s="1"/>
  <c r="H143" i="3"/>
  <c r="I143" i="3" s="1"/>
  <c r="J143" i="3" s="1"/>
  <c r="F150" i="23"/>
  <c r="L157" i="3"/>
  <c r="C157" i="23" s="1"/>
  <c r="H164" i="3"/>
  <c r="H171" i="23"/>
  <c r="I171" i="23" s="1"/>
  <c r="J171" i="23" s="1"/>
  <c r="I178" i="3"/>
  <c r="J178" i="3" s="1"/>
  <c r="K178" i="3" s="1"/>
  <c r="L178" i="3" s="1"/>
  <c r="C178" i="23" s="1"/>
  <c r="C170" i="27"/>
  <c r="L170" i="27" s="1"/>
  <c r="L173" i="26"/>
  <c r="L152" i="27"/>
  <c r="C149" i="28"/>
  <c r="L149" i="28" s="1"/>
  <c r="L145" i="26"/>
  <c r="C142" i="27"/>
  <c r="L142" i="27" s="1"/>
  <c r="C37" i="28"/>
  <c r="L40" i="27"/>
  <c r="C58" i="27"/>
  <c r="L58" i="27" s="1"/>
  <c r="L61" i="26"/>
  <c r="L168" i="32"/>
  <c r="C168" i="33" s="1"/>
  <c r="L113" i="32"/>
  <c r="C113" i="33" s="1"/>
  <c r="L18" i="30"/>
  <c r="C18" i="31" s="1"/>
  <c r="L95" i="31"/>
  <c r="C95" i="32" s="1"/>
  <c r="L70" i="32"/>
  <c r="C70" i="33" s="1"/>
  <c r="L133" i="32"/>
  <c r="C133" i="33" s="1"/>
  <c r="L74" i="31"/>
  <c r="C74" i="32" s="1"/>
  <c r="L102" i="31"/>
  <c r="C102" i="32" s="1"/>
  <c r="L109" i="31"/>
  <c r="C109" i="32" s="1"/>
  <c r="L50" i="32"/>
  <c r="C50" i="33" s="1"/>
  <c r="L116" i="31"/>
  <c r="C116" i="32" s="1"/>
  <c r="L151" i="31"/>
  <c r="C151" i="32" s="1"/>
  <c r="L15" i="31"/>
  <c r="C15" i="32" s="1"/>
  <c r="L15" i="32" s="1"/>
  <c r="C15" i="33" s="1"/>
  <c r="L36" i="32"/>
  <c r="C36" i="33" s="1"/>
  <c r="L21" i="31"/>
  <c r="C21" i="32" s="1"/>
  <c r="L21" i="32" s="1"/>
  <c r="C21" i="33" s="1"/>
  <c r="L123" i="31"/>
  <c r="C123" i="32" s="1"/>
  <c r="L91" i="32"/>
  <c r="C91" i="33" s="1"/>
  <c r="L63" i="32"/>
  <c r="C63" i="33" s="1"/>
  <c r="L165" i="31"/>
  <c r="C165" i="32" s="1"/>
  <c r="L39" i="31"/>
  <c r="C39" i="32" s="1"/>
  <c r="L53" i="31"/>
  <c r="C53" i="32" s="1"/>
  <c r="L130" i="31"/>
  <c r="C130" i="32" s="1"/>
  <c r="L28" i="32"/>
  <c r="C28" i="33" s="1"/>
  <c r="L147" i="32"/>
  <c r="C147" i="33" s="1"/>
  <c r="L162" i="32"/>
  <c r="C162" i="33" s="1"/>
  <c r="L92" i="32"/>
  <c r="C92" i="33" s="1"/>
  <c r="L71" i="32"/>
  <c r="C71" i="33" s="1"/>
  <c r="L154" i="32"/>
  <c r="C154" i="33" s="1"/>
  <c r="L134" i="32"/>
  <c r="C134" i="33" s="1"/>
  <c r="L105" i="32"/>
  <c r="C105" i="33" s="1"/>
  <c r="L35" i="32"/>
  <c r="C35" i="33" s="1"/>
  <c r="L176" i="32"/>
  <c r="C176" i="33" s="1"/>
  <c r="L106" i="32"/>
  <c r="C106" i="33" s="1"/>
  <c r="L98" i="32"/>
  <c r="C98" i="33" s="1"/>
  <c r="L126" i="32"/>
  <c r="C126" i="33" s="1"/>
  <c r="L57" i="32"/>
  <c r="C57" i="33" s="1"/>
  <c r="L140" i="32"/>
  <c r="C140" i="33" s="1"/>
  <c r="L88" i="31"/>
  <c r="C88" i="32" s="1"/>
  <c r="L77" i="32"/>
  <c r="C77" i="33" s="1"/>
  <c r="L169" i="32"/>
  <c r="C169" i="33" s="1"/>
  <c r="L56" i="32"/>
  <c r="C56" i="33" s="1"/>
  <c r="L175" i="32"/>
  <c r="C175" i="33" s="1"/>
  <c r="L120" i="32"/>
  <c r="C120" i="33" s="1"/>
  <c r="L85" i="32"/>
  <c r="C85" i="33" s="1"/>
  <c r="L137" i="31"/>
  <c r="C137" i="32" s="1"/>
  <c r="L29" i="32"/>
  <c r="C29" i="33" s="1"/>
  <c r="L155" i="32"/>
  <c r="C155" i="33" s="1"/>
  <c r="L144" i="31"/>
  <c r="C144" i="32" s="1"/>
  <c r="L179" i="31"/>
  <c r="C179" i="32" s="1"/>
  <c r="L49" i="32"/>
  <c r="C49" i="33" s="1"/>
  <c r="L84" i="32"/>
  <c r="C84" i="33" s="1"/>
  <c r="L42" i="32"/>
  <c r="C42" i="33" s="1"/>
  <c r="L127" i="32"/>
  <c r="C127" i="33" s="1"/>
  <c r="L148" i="32"/>
  <c r="C148" i="33" s="1"/>
  <c r="L141" i="32"/>
  <c r="C141" i="33" s="1"/>
  <c r="L99" i="32"/>
  <c r="C99" i="33" s="1"/>
  <c r="L67" i="31"/>
  <c r="C67" i="32" s="1"/>
  <c r="L81" i="31"/>
  <c r="C81" i="32" s="1"/>
  <c r="L119" i="32"/>
  <c r="C119" i="33" s="1"/>
  <c r="L32" i="31"/>
  <c r="C32" i="32" s="1"/>
  <c r="L32" i="32" s="1"/>
  <c r="C32" i="33" s="1"/>
  <c r="L46" i="31"/>
  <c r="C46" i="32" s="1"/>
  <c r="L161" i="32"/>
  <c r="C161" i="33" s="1"/>
  <c r="L22" i="31"/>
  <c r="C22" i="32" s="1"/>
  <c r="L22" i="32" s="1"/>
  <c r="C22" i="33" s="1"/>
  <c r="L78" i="32"/>
  <c r="C78" i="33" s="1"/>
  <c r="L25" i="30"/>
  <c r="C25" i="31" s="1"/>
  <c r="L64" i="32"/>
  <c r="C64" i="33" s="1"/>
  <c r="L60" i="31"/>
  <c r="C60" i="32" s="1"/>
  <c r="L43" i="32"/>
  <c r="C43" i="33" s="1"/>
  <c r="L158" i="31"/>
  <c r="C158" i="32" s="1"/>
  <c r="L76" i="29"/>
  <c r="L62" i="29"/>
  <c r="L48" i="30"/>
  <c r="L41" i="30"/>
  <c r="L174" i="30"/>
  <c r="L90" i="30"/>
  <c r="L160" i="30"/>
  <c r="C160" i="31" s="1"/>
  <c r="L132" i="31"/>
  <c r="C153" i="31"/>
  <c r="C55" i="29"/>
  <c r="L111" i="29"/>
  <c r="L118" i="29"/>
  <c r="C83" i="30"/>
  <c r="C27" i="30"/>
  <c r="L172" i="31"/>
  <c r="C172" i="32" s="1"/>
  <c r="L97" i="30"/>
  <c r="C97" i="31" s="1"/>
  <c r="L104" i="29"/>
  <c r="L13" i="28"/>
  <c r="C13" i="29" s="1"/>
  <c r="L34" i="29"/>
  <c r="L20" i="30"/>
  <c r="C20" i="31" s="1"/>
  <c r="L112" i="32"/>
  <c r="C112" i="33" s="1"/>
  <c r="L14" i="31"/>
  <c r="C14" i="32" s="1"/>
  <c r="L14" i="32" s="1"/>
  <c r="C14" i="33" s="1"/>
  <c r="L146" i="30"/>
  <c r="C146" i="31" s="1"/>
  <c r="L167" i="29"/>
  <c r="C167" i="30" s="1"/>
  <c r="C139" i="30"/>
  <c r="C125" i="29"/>
  <c r="C69" i="30"/>
  <c r="I31" i="3"/>
  <c r="P2" i="2"/>
  <c r="L37" i="28" l="1"/>
  <c r="C37" i="29" s="1"/>
  <c r="E38" i="23"/>
  <c r="H45" i="23"/>
  <c r="E52" i="23"/>
  <c r="E59" i="23"/>
  <c r="G73" i="23"/>
  <c r="F80" i="23"/>
  <c r="H87" i="23"/>
  <c r="I87" i="23" s="1"/>
  <c r="J87" i="23" s="1"/>
  <c r="J94" i="3"/>
  <c r="K94" i="3" s="1"/>
  <c r="E101" i="23"/>
  <c r="F101" i="23" s="1"/>
  <c r="C104" i="30"/>
  <c r="L104" i="30" s="1"/>
  <c r="H108" i="23"/>
  <c r="I108" i="23" s="1"/>
  <c r="G115" i="24"/>
  <c r="H115" i="24" s="1"/>
  <c r="I115" i="24" s="1"/>
  <c r="L122" i="3"/>
  <c r="C122" i="23" s="1"/>
  <c r="E122" i="23" s="1"/>
  <c r="G129" i="23"/>
  <c r="L136" i="3"/>
  <c r="C136" i="23" s="1"/>
  <c r="E136" i="23" s="1"/>
  <c r="K143" i="3"/>
  <c r="L143" i="3" s="1"/>
  <c r="C143" i="23" s="1"/>
  <c r="G150" i="23"/>
  <c r="H150" i="23" s="1"/>
  <c r="E157" i="23"/>
  <c r="I164" i="3"/>
  <c r="K171" i="23"/>
  <c r="L171" i="23" s="1"/>
  <c r="C171" i="24" s="1"/>
  <c r="E178" i="23"/>
  <c r="C34" i="30"/>
  <c r="L34" i="30" s="1"/>
  <c r="C58" i="28"/>
  <c r="L58" i="28" s="1"/>
  <c r="L61" i="27"/>
  <c r="C149" i="29"/>
  <c r="L149" i="29" s="1"/>
  <c r="L152" i="28"/>
  <c r="C142" i="28"/>
  <c r="L142" i="28" s="1"/>
  <c r="L145" i="27"/>
  <c r="C170" i="28"/>
  <c r="L170" i="28" s="1"/>
  <c r="L173" i="27"/>
  <c r="L160" i="31"/>
  <c r="C160" i="32" s="1"/>
  <c r="L14" i="33"/>
  <c r="C14" i="34" s="1"/>
  <c r="L14" i="34" s="1"/>
  <c r="L20" i="31"/>
  <c r="C20" i="32" s="1"/>
  <c r="L20" i="32" s="1"/>
  <c r="L13" i="29"/>
  <c r="C13" i="30" s="1"/>
  <c r="L97" i="31"/>
  <c r="C97" i="32" s="1"/>
  <c r="L83" i="30"/>
  <c r="C83" i="31" s="1"/>
  <c r="L125" i="29"/>
  <c r="C125" i="30" s="1"/>
  <c r="C111" i="30"/>
  <c r="C174" i="31"/>
  <c r="C48" i="31"/>
  <c r="C76" i="30"/>
  <c r="L167" i="30"/>
  <c r="C167" i="31" s="1"/>
  <c r="L112" i="33"/>
  <c r="C112" i="34" s="1"/>
  <c r="L112" i="34" s="1"/>
  <c r="L172" i="32"/>
  <c r="C172" i="33" s="1"/>
  <c r="L158" i="32"/>
  <c r="C158" i="33" s="1"/>
  <c r="L43" i="33"/>
  <c r="C43" i="34" s="1"/>
  <c r="L43" i="34" s="1"/>
  <c r="L64" i="33"/>
  <c r="C64" i="34" s="1"/>
  <c r="L64" i="34" s="1"/>
  <c r="L161" i="33"/>
  <c r="C161" i="34" s="1"/>
  <c r="L161" i="34" s="1"/>
  <c r="L32" i="33"/>
  <c r="C32" i="34" s="1"/>
  <c r="L32" i="34" s="1"/>
  <c r="H7" i="22" s="1"/>
  <c r="L81" i="32"/>
  <c r="C81" i="33" s="1"/>
  <c r="L99" i="33"/>
  <c r="C99" i="34" s="1"/>
  <c r="L99" i="34" s="1"/>
  <c r="L148" i="33"/>
  <c r="C148" i="34" s="1"/>
  <c r="L148" i="34" s="1"/>
  <c r="L42" i="33"/>
  <c r="C42" i="34" s="1"/>
  <c r="L42" i="34" s="1"/>
  <c r="L84" i="33"/>
  <c r="C84" i="34" s="1"/>
  <c r="L84" i="34" s="1"/>
  <c r="L144" i="32"/>
  <c r="C144" i="33" s="1"/>
  <c r="L155" i="33"/>
  <c r="C155" i="34" s="1"/>
  <c r="L155" i="34" s="1"/>
  <c r="L137" i="32"/>
  <c r="C137" i="33" s="1"/>
  <c r="L120" i="33"/>
  <c r="C120" i="34" s="1"/>
  <c r="L120" i="34" s="1"/>
  <c r="L175" i="33"/>
  <c r="C175" i="34" s="1"/>
  <c r="L175" i="34" s="1"/>
  <c r="L77" i="33"/>
  <c r="C77" i="34" s="1"/>
  <c r="L77" i="34" s="1"/>
  <c r="L140" i="33"/>
  <c r="C140" i="34" s="1"/>
  <c r="L140" i="34" s="1"/>
  <c r="L126" i="33"/>
  <c r="C126" i="34" s="1"/>
  <c r="L126" i="34" s="1"/>
  <c r="L106" i="33"/>
  <c r="C106" i="34" s="1"/>
  <c r="L106" i="34" s="1"/>
  <c r="L35" i="33"/>
  <c r="C35" i="34" s="1"/>
  <c r="L35" i="34" s="1"/>
  <c r="L134" i="33"/>
  <c r="C134" i="34" s="1"/>
  <c r="L134" i="34" s="1"/>
  <c r="L154" i="33"/>
  <c r="C154" i="34" s="1"/>
  <c r="L154" i="34" s="1"/>
  <c r="L92" i="33"/>
  <c r="C92" i="34" s="1"/>
  <c r="L92" i="34" s="1"/>
  <c r="L162" i="33"/>
  <c r="C162" i="34" s="1"/>
  <c r="L162" i="34" s="1"/>
  <c r="L28" i="33"/>
  <c r="C28" i="34" s="1"/>
  <c r="L28" i="34" s="1"/>
  <c r="L53" i="32"/>
  <c r="C53" i="33" s="1"/>
  <c r="L165" i="32"/>
  <c r="C165" i="33" s="1"/>
  <c r="L91" i="33"/>
  <c r="C91" i="34" s="1"/>
  <c r="L91" i="34" s="1"/>
  <c r="L21" i="33"/>
  <c r="C21" i="34" s="1"/>
  <c r="L21" i="34" s="1"/>
  <c r="L36" i="33"/>
  <c r="C36" i="34" s="1"/>
  <c r="L36" i="34" s="1"/>
  <c r="L151" i="32"/>
  <c r="C151" i="33" s="1"/>
  <c r="L116" i="32"/>
  <c r="C116" i="33" s="1"/>
  <c r="L102" i="32"/>
  <c r="C102" i="33" s="1"/>
  <c r="L133" i="33"/>
  <c r="C133" i="34" s="1"/>
  <c r="L133" i="34" s="1"/>
  <c r="L95" i="32"/>
  <c r="C95" i="33" s="1"/>
  <c r="L113" i="33"/>
  <c r="C113" i="34" s="1"/>
  <c r="L113" i="34" s="1"/>
  <c r="L139" i="30"/>
  <c r="L146" i="31"/>
  <c r="L55" i="29"/>
  <c r="L78" i="33"/>
  <c r="C78" i="34" s="1"/>
  <c r="L78" i="34" s="1"/>
  <c r="L27" i="30"/>
  <c r="C118" i="30"/>
  <c r="L153" i="31"/>
  <c r="C153" i="32" s="1"/>
  <c r="C132" i="32"/>
  <c r="C90" i="31"/>
  <c r="C41" i="31"/>
  <c r="C62" i="30"/>
  <c r="L69" i="30"/>
  <c r="C69" i="31" s="1"/>
  <c r="L60" i="32"/>
  <c r="C60" i="33" s="1"/>
  <c r="L25" i="31"/>
  <c r="C25" i="32" s="1"/>
  <c r="L25" i="32" s="1"/>
  <c r="C25" i="33" s="1"/>
  <c r="L22" i="33"/>
  <c r="C22" i="34" s="1"/>
  <c r="L22" i="34" s="1"/>
  <c r="L46" i="32"/>
  <c r="C46" i="33" s="1"/>
  <c r="L119" i="33"/>
  <c r="C119" i="34" s="1"/>
  <c r="L119" i="34" s="1"/>
  <c r="L67" i="32"/>
  <c r="C67" i="33" s="1"/>
  <c r="L141" i="33"/>
  <c r="C141" i="34" s="1"/>
  <c r="L141" i="34" s="1"/>
  <c r="L127" i="33"/>
  <c r="C127" i="34" s="1"/>
  <c r="L127" i="34" s="1"/>
  <c r="L49" i="33"/>
  <c r="C49" i="34" s="1"/>
  <c r="L49" i="34" s="1"/>
  <c r="L179" i="32"/>
  <c r="C179" i="33" s="1"/>
  <c r="L29" i="33"/>
  <c r="C29" i="34" s="1"/>
  <c r="L29" i="34" s="1"/>
  <c r="L85" i="33"/>
  <c r="C85" i="34" s="1"/>
  <c r="L85" i="34" s="1"/>
  <c r="L56" i="33"/>
  <c r="C56" i="34" s="1"/>
  <c r="L56" i="34" s="1"/>
  <c r="L169" i="33"/>
  <c r="C169" i="34" s="1"/>
  <c r="L169" i="34" s="1"/>
  <c r="L88" i="32"/>
  <c r="C88" i="33" s="1"/>
  <c r="L57" i="33"/>
  <c r="C57" i="34" s="1"/>
  <c r="L57" i="34" s="1"/>
  <c r="L98" i="33"/>
  <c r="C98" i="34" s="1"/>
  <c r="L98" i="34" s="1"/>
  <c r="L176" i="33"/>
  <c r="C176" i="34" s="1"/>
  <c r="L176" i="34" s="1"/>
  <c r="L105" i="33"/>
  <c r="C105" i="34" s="1"/>
  <c r="L105" i="34" s="1"/>
  <c r="L71" i="33"/>
  <c r="C71" i="34" s="1"/>
  <c r="L71" i="34" s="1"/>
  <c r="L147" i="33"/>
  <c r="C147" i="34" s="1"/>
  <c r="L147" i="34" s="1"/>
  <c r="L130" i="32"/>
  <c r="C130" i="33" s="1"/>
  <c r="L39" i="32"/>
  <c r="C39" i="33" s="1"/>
  <c r="L63" i="33"/>
  <c r="C63" i="34" s="1"/>
  <c r="L63" i="34" s="1"/>
  <c r="L123" i="32"/>
  <c r="C123" i="33" s="1"/>
  <c r="L15" i="33"/>
  <c r="C15" i="34" s="1"/>
  <c r="L15" i="34" s="1"/>
  <c r="L50" i="33"/>
  <c r="C50" i="34" s="1"/>
  <c r="L50" i="34" s="1"/>
  <c r="L109" i="32"/>
  <c r="C109" i="33" s="1"/>
  <c r="L74" i="32"/>
  <c r="C74" i="33" s="1"/>
  <c r="L70" i="33"/>
  <c r="C70" i="34" s="1"/>
  <c r="L70" i="34" s="1"/>
  <c r="L18" i="31"/>
  <c r="C18" i="32" s="1"/>
  <c r="L18" i="32" s="1"/>
  <c r="C18" i="33" s="1"/>
  <c r="L168" i="33"/>
  <c r="C168" i="34" s="1"/>
  <c r="L168" i="34" s="1"/>
  <c r="J31" i="3"/>
  <c r="K31" i="3" s="1"/>
  <c r="Q2" i="2"/>
  <c r="L40" i="28" l="1"/>
  <c r="L37" i="29"/>
  <c r="L40" i="29" s="1"/>
  <c r="F38" i="23"/>
  <c r="I45" i="23"/>
  <c r="F52" i="23"/>
  <c r="G52" i="23" s="1"/>
  <c r="F59" i="23"/>
  <c r="H73" i="23"/>
  <c r="I73" i="23" s="1"/>
  <c r="G80" i="23"/>
  <c r="H80" i="23" s="1"/>
  <c r="K87" i="23"/>
  <c r="L87" i="23" s="1"/>
  <c r="C87" i="24" s="1"/>
  <c r="L94" i="3"/>
  <c r="C94" i="23" s="1"/>
  <c r="G101" i="23"/>
  <c r="J108" i="23"/>
  <c r="J115" i="24"/>
  <c r="K115" i="24" s="1"/>
  <c r="L115" i="24" s="1"/>
  <c r="C115" i="25" s="1"/>
  <c r="F122" i="23"/>
  <c r="G122" i="23" s="1"/>
  <c r="H129" i="23"/>
  <c r="I129" i="23" s="1"/>
  <c r="F136" i="23"/>
  <c r="E143" i="23"/>
  <c r="F143" i="23" s="1"/>
  <c r="I150" i="23"/>
  <c r="J150" i="23" s="1"/>
  <c r="K150" i="23" s="1"/>
  <c r="L150" i="23" s="1"/>
  <c r="C150" i="24" s="1"/>
  <c r="F157" i="23"/>
  <c r="G157" i="23" s="1"/>
  <c r="J164" i="3"/>
  <c r="K164" i="3" s="1"/>
  <c r="E171" i="24"/>
  <c r="F171" i="24" s="1"/>
  <c r="G171" i="24" s="1"/>
  <c r="F178" i="23"/>
  <c r="C104" i="31"/>
  <c r="L104" i="31" s="1"/>
  <c r="L31" i="3"/>
  <c r="C31" i="23" s="1"/>
  <c r="E31" i="23" s="1"/>
  <c r="C58" i="29"/>
  <c r="L61" i="28"/>
  <c r="C170" i="29"/>
  <c r="L170" i="29" s="1"/>
  <c r="L173" i="28"/>
  <c r="C142" i="29"/>
  <c r="L142" i="29" s="1"/>
  <c r="L145" i="28"/>
  <c r="C149" i="30"/>
  <c r="L149" i="30" s="1"/>
  <c r="L152" i="29"/>
  <c r="L25" i="33"/>
  <c r="C25" i="34" s="1"/>
  <c r="L25" i="34" s="1"/>
  <c r="H6" i="22" s="1"/>
  <c r="L81" i="33"/>
  <c r="C81" i="34" s="1"/>
  <c r="L81" i="34" s="1"/>
  <c r="H14" i="22" s="1"/>
  <c r="L18" i="33"/>
  <c r="C18" i="34" s="1"/>
  <c r="L123" i="33"/>
  <c r="C123" i="34" s="1"/>
  <c r="L123" i="34" s="1"/>
  <c r="H20" i="22" s="1"/>
  <c r="L60" i="33"/>
  <c r="C60" i="34" s="1"/>
  <c r="L60" i="34" s="1"/>
  <c r="H11" i="22" s="1"/>
  <c r="L95" i="33"/>
  <c r="C95" i="34" s="1"/>
  <c r="L95" i="34" s="1"/>
  <c r="H16" i="22" s="1"/>
  <c r="L116" i="33"/>
  <c r="C116" i="34" s="1"/>
  <c r="L116" i="34" s="1"/>
  <c r="H19" i="22" s="1"/>
  <c r="L144" i="33"/>
  <c r="C144" i="34" s="1"/>
  <c r="L144" i="34" s="1"/>
  <c r="H23" i="22" s="1"/>
  <c r="L158" i="33"/>
  <c r="C158" i="34" s="1"/>
  <c r="L158" i="34" s="1"/>
  <c r="H25" i="22" s="1"/>
  <c r="L109" i="33"/>
  <c r="C109" i="34" s="1"/>
  <c r="L109" i="34" s="1"/>
  <c r="H18" i="22" s="1"/>
  <c r="L130" i="33"/>
  <c r="C130" i="34" s="1"/>
  <c r="L130" i="34" s="1"/>
  <c r="H21" i="22" s="1"/>
  <c r="L67" i="33"/>
  <c r="C67" i="34" s="1"/>
  <c r="L67" i="34" s="1"/>
  <c r="H12" i="22" s="1"/>
  <c r="L179" i="33"/>
  <c r="C179" i="34" s="1"/>
  <c r="L179" i="34" s="1"/>
  <c r="H28" i="22" s="1"/>
  <c r="L46" i="33"/>
  <c r="C46" i="34" s="1"/>
  <c r="L46" i="34" s="1"/>
  <c r="H9" i="22" s="1"/>
  <c r="L151" i="33"/>
  <c r="C151" i="34" s="1"/>
  <c r="L151" i="34" s="1"/>
  <c r="H24" i="22" s="1"/>
  <c r="L165" i="33"/>
  <c r="C165" i="34" s="1"/>
  <c r="L165" i="34" s="1"/>
  <c r="H26" i="22" s="1"/>
  <c r="L74" i="33"/>
  <c r="C74" i="34" s="1"/>
  <c r="L74" i="34" s="1"/>
  <c r="H13" i="22" s="1"/>
  <c r="L39" i="33"/>
  <c r="C39" i="34" s="1"/>
  <c r="L39" i="34" s="1"/>
  <c r="H8" i="22" s="1"/>
  <c r="L88" i="33"/>
  <c r="C88" i="34" s="1"/>
  <c r="L88" i="34" s="1"/>
  <c r="H15" i="22" s="1"/>
  <c r="L102" i="33"/>
  <c r="C102" i="34" s="1"/>
  <c r="L102" i="34" s="1"/>
  <c r="H17" i="22" s="1"/>
  <c r="L53" i="33"/>
  <c r="C53" i="34" s="1"/>
  <c r="L53" i="34" s="1"/>
  <c r="H10" i="22" s="1"/>
  <c r="L137" i="33"/>
  <c r="C137" i="34" s="1"/>
  <c r="L137" i="34" s="1"/>
  <c r="H22" i="22" s="1"/>
  <c r="L62" i="30"/>
  <c r="C27" i="31"/>
  <c r="C34" i="31"/>
  <c r="C139" i="31"/>
  <c r="L174" i="31"/>
  <c r="C174" i="32" s="1"/>
  <c r="L153" i="32"/>
  <c r="L167" i="31"/>
  <c r="L111" i="30"/>
  <c r="L97" i="32"/>
  <c r="C20" i="33"/>
  <c r="L41" i="31"/>
  <c r="L90" i="31"/>
  <c r="L118" i="30"/>
  <c r="C55" i="30"/>
  <c r="C146" i="32"/>
  <c r="L76" i="30"/>
  <c r="L69" i="31"/>
  <c r="L132" i="32"/>
  <c r="L172" i="33"/>
  <c r="C172" i="34" s="1"/>
  <c r="L172" i="34" s="1"/>
  <c r="H27" i="22" s="1"/>
  <c r="L48" i="31"/>
  <c r="L125" i="30"/>
  <c r="L83" i="31"/>
  <c r="L13" i="30"/>
  <c r="L160" i="32"/>
  <c r="C160" i="33" s="1"/>
  <c r="R2" i="2"/>
  <c r="E5" i="3" s="1"/>
  <c r="L58" i="29" l="1"/>
  <c r="C58" i="30" s="1"/>
  <c r="C37" i="30"/>
  <c r="G38" i="23"/>
  <c r="J45" i="23"/>
  <c r="K45" i="23" s="1"/>
  <c r="L45" i="23" s="1"/>
  <c r="C45" i="24" s="1"/>
  <c r="H52" i="23"/>
  <c r="G59" i="23"/>
  <c r="H59" i="23" s="1"/>
  <c r="J73" i="23"/>
  <c r="K73" i="23" s="1"/>
  <c r="I80" i="23"/>
  <c r="J80" i="23" s="1"/>
  <c r="E87" i="24"/>
  <c r="E94" i="23"/>
  <c r="H101" i="23"/>
  <c r="I101" i="23" s="1"/>
  <c r="K108" i="23"/>
  <c r="L108" i="23" s="1"/>
  <c r="C108" i="24" s="1"/>
  <c r="E115" i="25"/>
  <c r="H122" i="23"/>
  <c r="I122" i="23" s="1"/>
  <c r="J122" i="23" s="1"/>
  <c r="J129" i="23"/>
  <c r="G136" i="23"/>
  <c r="H136" i="23" s="1"/>
  <c r="G143" i="23"/>
  <c r="E150" i="24"/>
  <c r="H157" i="23"/>
  <c r="I157" i="23" s="1"/>
  <c r="J157" i="23" s="1"/>
  <c r="L164" i="3"/>
  <c r="C164" i="23" s="1"/>
  <c r="H171" i="24"/>
  <c r="I171" i="24" s="1"/>
  <c r="G178" i="23"/>
  <c r="C62" i="31"/>
  <c r="L62" i="31" s="1"/>
  <c r="C142" i="30"/>
  <c r="L142" i="30" s="1"/>
  <c r="L145" i="29"/>
  <c r="C149" i="31"/>
  <c r="L149" i="31" s="1"/>
  <c r="L152" i="30"/>
  <c r="C170" i="30"/>
  <c r="L170" i="30" s="1"/>
  <c r="L173" i="29"/>
  <c r="L160" i="33"/>
  <c r="C160" i="34" s="1"/>
  <c r="L160" i="34" s="1"/>
  <c r="L174" i="32"/>
  <c r="C83" i="32"/>
  <c r="C48" i="32"/>
  <c r="C132" i="33"/>
  <c r="L55" i="30"/>
  <c r="C90" i="32"/>
  <c r="C97" i="33"/>
  <c r="C167" i="32"/>
  <c r="C153" i="33"/>
  <c r="L139" i="31"/>
  <c r="C139" i="32" s="1"/>
  <c r="L20" i="33"/>
  <c r="C20" i="34" s="1"/>
  <c r="L20" i="34" s="1"/>
  <c r="L34" i="31"/>
  <c r="C13" i="31"/>
  <c r="C125" i="31"/>
  <c r="C69" i="32"/>
  <c r="C76" i="31"/>
  <c r="C118" i="31"/>
  <c r="C41" i="32"/>
  <c r="C111" i="31"/>
  <c r="C104" i="32"/>
  <c r="L27" i="31"/>
  <c r="L146" i="32"/>
  <c r="C146" i="33" s="1"/>
  <c r="L18" i="34"/>
  <c r="H5" i="22" s="1"/>
  <c r="F31" i="23"/>
  <c r="G31" i="23" s="1"/>
  <c r="M1" i="3"/>
  <c r="F4" i="2"/>
  <c r="E11" i="2"/>
  <c r="F11" i="2"/>
  <c r="G11" i="2"/>
  <c r="H11" i="2"/>
  <c r="I11" i="2"/>
  <c r="J11" i="3"/>
  <c r="I11" i="3"/>
  <c r="H11" i="3"/>
  <c r="G11" i="3"/>
  <c r="F11" i="3"/>
  <c r="F66" i="23" l="1"/>
  <c r="G51" i="3"/>
  <c r="J86" i="3"/>
  <c r="F44" i="3"/>
  <c r="L44" i="3" s="1"/>
  <c r="C44" i="23" s="1"/>
  <c r="L44" i="23" s="1"/>
  <c r="L47" i="23" s="1"/>
  <c r="L61" i="29"/>
  <c r="L58" i="30"/>
  <c r="L61" i="30" s="1"/>
  <c r="L37" i="30"/>
  <c r="L40" i="30" s="1"/>
  <c r="H38" i="23"/>
  <c r="I38" i="23" s="1"/>
  <c r="E45" i="24"/>
  <c r="I52" i="23"/>
  <c r="C55" i="31"/>
  <c r="L55" i="31" s="1"/>
  <c r="I59" i="23"/>
  <c r="J59" i="23" s="1"/>
  <c r="L73" i="23"/>
  <c r="C73" i="24" s="1"/>
  <c r="K80" i="23"/>
  <c r="L80" i="23" s="1"/>
  <c r="C80" i="24" s="1"/>
  <c r="F87" i="24"/>
  <c r="F94" i="23"/>
  <c r="G94" i="23" s="1"/>
  <c r="J101" i="23"/>
  <c r="K101" i="23" s="1"/>
  <c r="E108" i="24"/>
  <c r="F115" i="25"/>
  <c r="K122" i="23"/>
  <c r="L122" i="23" s="1"/>
  <c r="C122" i="24" s="1"/>
  <c r="K129" i="23"/>
  <c r="L129" i="23" s="1"/>
  <c r="C129" i="24" s="1"/>
  <c r="I136" i="23"/>
  <c r="J136" i="23" s="1"/>
  <c r="H143" i="23"/>
  <c r="I143" i="23" s="1"/>
  <c r="F150" i="24"/>
  <c r="K157" i="23"/>
  <c r="L157" i="23" s="1"/>
  <c r="C157" i="24" s="1"/>
  <c r="E164" i="23"/>
  <c r="J171" i="24"/>
  <c r="K171" i="24" s="1"/>
  <c r="H178" i="23"/>
  <c r="I178" i="23" s="1"/>
  <c r="C170" i="31"/>
  <c r="L170" i="31" s="1"/>
  <c r="L173" i="30"/>
  <c r="C142" i="31"/>
  <c r="L145" i="30"/>
  <c r="C149" i="32"/>
  <c r="L152" i="31"/>
  <c r="L41" i="32"/>
  <c r="L125" i="31"/>
  <c r="C27" i="32"/>
  <c r="L118" i="31"/>
  <c r="L13" i="31"/>
  <c r="C62" i="32"/>
  <c r="L97" i="33"/>
  <c r="C97" i="34" s="1"/>
  <c r="L97" i="34" s="1"/>
  <c r="L132" i="33"/>
  <c r="L104" i="32"/>
  <c r="L76" i="31"/>
  <c r="L139" i="32"/>
  <c r="L90" i="32"/>
  <c r="L146" i="33"/>
  <c r="L48" i="32"/>
  <c r="L111" i="31"/>
  <c r="L69" i="32"/>
  <c r="C34" i="32"/>
  <c r="L153" i="33"/>
  <c r="C153" i="34" s="1"/>
  <c r="L153" i="34" s="1"/>
  <c r="L83" i="32"/>
  <c r="C174" i="33"/>
  <c r="L167" i="32"/>
  <c r="H31" i="23"/>
  <c r="I31" i="23" s="1"/>
  <c r="L11" i="2"/>
  <c r="G4" i="2"/>
  <c r="H4" i="2" s="1"/>
  <c r="I4" i="2" s="1"/>
  <c r="J4" i="2" s="1"/>
  <c r="G66" i="23" l="1"/>
  <c r="H66" i="23" s="1"/>
  <c r="C44" i="24"/>
  <c r="L44" i="24" s="1"/>
  <c r="C44" i="25" s="1"/>
  <c r="L44" i="25" s="1"/>
  <c r="L47" i="3"/>
  <c r="L149" i="32"/>
  <c r="C149" i="33" s="1"/>
  <c r="C58" i="31"/>
  <c r="L142" i="31"/>
  <c r="C142" i="32" s="1"/>
  <c r="C37" i="31"/>
  <c r="L37" i="31" s="1"/>
  <c r="C125" i="32"/>
  <c r="L125" i="32" s="1"/>
  <c r="J38" i="23"/>
  <c r="K38" i="23" s="1"/>
  <c r="L38" i="23" s="1"/>
  <c r="C38" i="24" s="1"/>
  <c r="F45" i="24"/>
  <c r="J52" i="23"/>
  <c r="K52" i="23" s="1"/>
  <c r="K59" i="23"/>
  <c r="L59" i="23" s="1"/>
  <c r="C59" i="24" s="1"/>
  <c r="E73" i="24"/>
  <c r="F73" i="24" s="1"/>
  <c r="G73" i="24" s="1"/>
  <c r="E80" i="24"/>
  <c r="G87" i="24"/>
  <c r="H94" i="23"/>
  <c r="I94" i="23" s="1"/>
  <c r="L101" i="23"/>
  <c r="C101" i="24" s="1"/>
  <c r="C104" i="33"/>
  <c r="L104" i="33" s="1"/>
  <c r="F108" i="24"/>
  <c r="G108" i="24" s="1"/>
  <c r="G115" i="25"/>
  <c r="E122" i="24"/>
  <c r="E129" i="24"/>
  <c r="K136" i="23"/>
  <c r="L136" i="23" s="1"/>
  <c r="C136" i="24" s="1"/>
  <c r="E136" i="24" s="1"/>
  <c r="J143" i="23"/>
  <c r="K143" i="23" s="1"/>
  <c r="L143" i="23" s="1"/>
  <c r="C143" i="24" s="1"/>
  <c r="G150" i="24"/>
  <c r="E157" i="24"/>
  <c r="F164" i="23"/>
  <c r="L171" i="24"/>
  <c r="C171" i="25" s="1"/>
  <c r="J178" i="23"/>
  <c r="C118" i="32"/>
  <c r="L118" i="32" s="1"/>
  <c r="C83" i="33"/>
  <c r="L83" i="33" s="1"/>
  <c r="C170" i="32"/>
  <c r="L173" i="31"/>
  <c r="C167" i="33"/>
  <c r="L34" i="32"/>
  <c r="C111" i="32"/>
  <c r="C146" i="34"/>
  <c r="L146" i="34" s="1"/>
  <c r="C139" i="33"/>
  <c r="L62" i="32"/>
  <c r="C55" i="32"/>
  <c r="C69" i="33"/>
  <c r="C48" i="33"/>
  <c r="C90" i="33"/>
  <c r="C76" i="32"/>
  <c r="C132" i="34"/>
  <c r="L132" i="34" s="1"/>
  <c r="L27" i="32"/>
  <c r="C41" i="33"/>
  <c r="L174" i="33"/>
  <c r="C13" i="32"/>
  <c r="L13" i="32" s="1"/>
  <c r="J31" i="23"/>
  <c r="K31" i="23" s="1"/>
  <c r="E4" i="3"/>
  <c r="K4" i="2"/>
  <c r="C11" i="3"/>
  <c r="L11" i="3" s="1"/>
  <c r="I66" i="23" l="1"/>
  <c r="J66" i="23" s="1"/>
  <c r="L47" i="24"/>
  <c r="L47" i="25"/>
  <c r="C44" i="26"/>
  <c r="L44" i="26" s="1"/>
  <c r="L152" i="32"/>
  <c r="L145" i="31"/>
  <c r="L149" i="33"/>
  <c r="L152" i="33" s="1"/>
  <c r="L142" i="32"/>
  <c r="L145" i="32" s="1"/>
  <c r="L58" i="31"/>
  <c r="L61" i="31" s="1"/>
  <c r="L170" i="32"/>
  <c r="C170" i="33" s="1"/>
  <c r="C37" i="32"/>
  <c r="L37" i="32" s="1"/>
  <c r="C37" i="33" s="1"/>
  <c r="L37" i="33" s="1"/>
  <c r="C37" i="34" s="1"/>
  <c r="L37" i="34" s="1"/>
  <c r="L40" i="31"/>
  <c r="C125" i="33"/>
  <c r="L125" i="33" s="1"/>
  <c r="E38" i="24"/>
  <c r="F38" i="24" s="1"/>
  <c r="G38" i="24" s="1"/>
  <c r="G45" i="24"/>
  <c r="H45" i="24" s="1"/>
  <c r="L52" i="23"/>
  <c r="C52" i="24" s="1"/>
  <c r="E59" i="24"/>
  <c r="F59" i="24" s="1"/>
  <c r="H73" i="24"/>
  <c r="F80" i="24"/>
  <c r="G80" i="24" s="1"/>
  <c r="H87" i="24"/>
  <c r="J94" i="23"/>
  <c r="E101" i="24"/>
  <c r="F101" i="24" s="1"/>
  <c r="G101" i="24" s="1"/>
  <c r="C104" i="34"/>
  <c r="L104" i="34" s="1"/>
  <c r="H108" i="24"/>
  <c r="I108" i="24" s="1"/>
  <c r="H115" i="25"/>
  <c r="F122" i="24"/>
  <c r="G122" i="24" s="1"/>
  <c r="F129" i="24"/>
  <c r="G129" i="24" s="1"/>
  <c r="F136" i="24"/>
  <c r="G136" i="24" s="1"/>
  <c r="E143" i="24"/>
  <c r="H150" i="24"/>
  <c r="I150" i="24" s="1"/>
  <c r="F157" i="24"/>
  <c r="G157" i="24" s="1"/>
  <c r="G164" i="23"/>
  <c r="H164" i="23" s="1"/>
  <c r="E171" i="25"/>
  <c r="C174" i="34"/>
  <c r="L174" i="34" s="1"/>
  <c r="K178" i="23"/>
  <c r="L178" i="23" s="1"/>
  <c r="C178" i="24" s="1"/>
  <c r="E178" i="24" s="1"/>
  <c r="C118" i="33"/>
  <c r="L118" i="33" s="1"/>
  <c r="C62" i="33"/>
  <c r="L62" i="33" s="1"/>
  <c r="L31" i="23"/>
  <c r="C31" i="24" s="1"/>
  <c r="L48" i="33"/>
  <c r="L111" i="32"/>
  <c r="C13" i="33"/>
  <c r="L41" i="33"/>
  <c r="L69" i="33"/>
  <c r="C83" i="34"/>
  <c r="L83" i="34" s="1"/>
  <c r="L76" i="32"/>
  <c r="L139" i="33"/>
  <c r="C34" i="33"/>
  <c r="C27" i="33"/>
  <c r="L90" i="33"/>
  <c r="L55" i="32"/>
  <c r="L167" i="33"/>
  <c r="C11" i="23"/>
  <c r="C8" i="3"/>
  <c r="C7" i="3"/>
  <c r="L7" i="3" s="1"/>
  <c r="C6" i="3"/>
  <c r="K66" i="23" l="1"/>
  <c r="L66" i="23" s="1"/>
  <c r="C66" i="24" s="1"/>
  <c r="E66" i="24" s="1"/>
  <c r="F66" i="24" s="1"/>
  <c r="L47" i="26"/>
  <c r="C44" i="27"/>
  <c r="L44" i="27" s="1"/>
  <c r="L173" i="32"/>
  <c r="C58" i="32"/>
  <c r="L58" i="32" s="1"/>
  <c r="L61" i="32" s="1"/>
  <c r="L40" i="32"/>
  <c r="L170" i="33"/>
  <c r="L173" i="33" s="1"/>
  <c r="C142" i="33"/>
  <c r="C149" i="34"/>
  <c r="L149" i="34" s="1"/>
  <c r="L152" i="34" s="1"/>
  <c r="H38" i="24"/>
  <c r="I38" i="24" s="1"/>
  <c r="I45" i="24"/>
  <c r="J45" i="24" s="1"/>
  <c r="K45" i="24" s="1"/>
  <c r="E52" i="24"/>
  <c r="F52" i="24" s="1"/>
  <c r="G52" i="24" s="1"/>
  <c r="G59" i="24"/>
  <c r="H59" i="24" s="1"/>
  <c r="I59" i="24" s="1"/>
  <c r="I73" i="24"/>
  <c r="J73" i="24" s="1"/>
  <c r="H80" i="24"/>
  <c r="I80" i="24" s="1"/>
  <c r="I87" i="24"/>
  <c r="K94" i="23"/>
  <c r="L94" i="23" s="1"/>
  <c r="C94" i="24" s="1"/>
  <c r="H101" i="24"/>
  <c r="I101" i="24" s="1"/>
  <c r="J108" i="24"/>
  <c r="K108" i="24" s="1"/>
  <c r="L108" i="24" s="1"/>
  <c r="C108" i="25" s="1"/>
  <c r="I115" i="25"/>
  <c r="J115" i="25" s="1"/>
  <c r="H122" i="24"/>
  <c r="H129" i="24"/>
  <c r="H136" i="24"/>
  <c r="I136" i="24" s="1"/>
  <c r="J136" i="24" s="1"/>
  <c r="F143" i="24"/>
  <c r="J150" i="24"/>
  <c r="K150" i="24" s="1"/>
  <c r="L150" i="24" s="1"/>
  <c r="C150" i="25" s="1"/>
  <c r="H157" i="24"/>
  <c r="I164" i="23"/>
  <c r="F171" i="25"/>
  <c r="G171" i="25" s="1"/>
  <c r="F178" i="24"/>
  <c r="C139" i="34"/>
  <c r="L139" i="34" s="1"/>
  <c r="C125" i="34"/>
  <c r="L125" i="34" s="1"/>
  <c r="C62" i="34"/>
  <c r="L62" i="34" s="1"/>
  <c r="C55" i="33"/>
  <c r="L55" i="33" s="1"/>
  <c r="L8" i="3"/>
  <c r="C8" i="23" s="1"/>
  <c r="L11" i="23"/>
  <c r="C11" i="24" s="1"/>
  <c r="L11" i="24" s="1"/>
  <c r="C11" i="25" s="1"/>
  <c r="L6" i="3"/>
  <c r="E31" i="24"/>
  <c r="F31" i="24" s="1"/>
  <c r="G31" i="24" s="1"/>
  <c r="C41" i="34"/>
  <c r="L41" i="34" s="1"/>
  <c r="C111" i="33"/>
  <c r="C167" i="34"/>
  <c r="L167" i="34" s="1"/>
  <c r="C118" i="34"/>
  <c r="L118" i="34" s="1"/>
  <c r="C90" i="34"/>
  <c r="L90" i="34" s="1"/>
  <c r="L34" i="33"/>
  <c r="L40" i="33" s="1"/>
  <c r="C76" i="33"/>
  <c r="L13" i="33"/>
  <c r="L27" i="33"/>
  <c r="C69" i="34"/>
  <c r="L69" i="34" s="1"/>
  <c r="C48" i="34"/>
  <c r="L48" i="34" s="1"/>
  <c r="C7" i="23"/>
  <c r="L7" i="23" s="1"/>
  <c r="G190" i="25"/>
  <c r="I204" i="2"/>
  <c r="H184" i="25"/>
  <c r="H192" i="31"/>
  <c r="G206" i="32"/>
  <c r="E191" i="27"/>
  <c r="G192" i="32"/>
  <c r="I208" i="34"/>
  <c r="F206" i="28"/>
  <c r="E204" i="27"/>
  <c r="I197" i="34"/>
  <c r="H206" i="27"/>
  <c r="N207" i="28"/>
  <c r="F201" i="25"/>
  <c r="N195" i="28"/>
  <c r="H189" i="29"/>
  <c r="H207" i="30"/>
  <c r="J188" i="33"/>
  <c r="E198" i="28"/>
  <c r="G194" i="30"/>
  <c r="G185" i="31"/>
  <c r="G195" i="24"/>
  <c r="I191" i="31"/>
  <c r="G186" i="3"/>
  <c r="H193" i="2"/>
  <c r="J197" i="31"/>
  <c r="F197" i="2"/>
  <c r="J184" i="31"/>
  <c r="N194" i="34"/>
  <c r="G204" i="2"/>
  <c r="E185" i="27"/>
  <c r="E198" i="26"/>
  <c r="H203" i="32"/>
  <c r="F194" i="25"/>
  <c r="E203" i="2"/>
  <c r="J187" i="2"/>
  <c r="G205" i="24"/>
  <c r="I192" i="32"/>
  <c r="J195" i="28"/>
  <c r="N186" i="30"/>
  <c r="I192" i="2"/>
  <c r="H189" i="32"/>
  <c r="H196" i="28"/>
  <c r="E201" i="2"/>
  <c r="F198" i="32"/>
  <c r="J189" i="24"/>
  <c r="I194" i="28"/>
  <c r="E208" i="24"/>
  <c r="H201" i="24"/>
  <c r="F199" i="3"/>
  <c r="G196" i="31"/>
  <c r="G192" i="28"/>
  <c r="E207" i="2"/>
  <c r="I206" i="30"/>
  <c r="H200" i="25"/>
  <c r="G185" i="24"/>
  <c r="I195" i="33"/>
  <c r="F195" i="32"/>
  <c r="J205" i="26"/>
  <c r="F203" i="29"/>
  <c r="F200" i="3"/>
  <c r="J192" i="34"/>
  <c r="E191" i="28"/>
  <c r="N207" i="29"/>
  <c r="F191" i="23"/>
  <c r="N194" i="25"/>
  <c r="I188" i="25"/>
  <c r="F206" i="33"/>
  <c r="I188" i="34"/>
  <c r="E188" i="27"/>
  <c r="G184" i="28"/>
  <c r="E207" i="24"/>
  <c r="I192" i="25"/>
  <c r="H191" i="26"/>
  <c r="H185" i="24"/>
  <c r="G189" i="31"/>
  <c r="J202" i="2"/>
  <c r="E199" i="2"/>
  <c r="I187" i="33"/>
  <c r="H204" i="31"/>
  <c r="E201" i="30"/>
  <c r="N185" i="24"/>
  <c r="E191" i="2"/>
  <c r="F194" i="34"/>
  <c r="H202" i="28"/>
  <c r="G199" i="2"/>
  <c r="F200" i="34"/>
  <c r="G187" i="29"/>
  <c r="F201" i="27"/>
  <c r="G187" i="25"/>
  <c r="N198" i="28"/>
  <c r="E197" i="32"/>
  <c r="E196" i="23"/>
  <c r="F188" i="25"/>
  <c r="N202" i="34"/>
  <c r="I205" i="26"/>
  <c r="J205" i="24"/>
  <c r="G191" i="3"/>
  <c r="J186" i="25"/>
  <c r="I196" i="33"/>
  <c r="E202" i="2"/>
  <c r="F203" i="34"/>
  <c r="N192" i="26"/>
  <c r="J194" i="34"/>
  <c r="E192" i="25"/>
  <c r="E189" i="24"/>
  <c r="J191" i="3"/>
  <c r="I195" i="28"/>
  <c r="E202" i="3"/>
  <c r="I200" i="33"/>
  <c r="E208" i="29"/>
  <c r="G206" i="24"/>
  <c r="H202" i="24"/>
  <c r="H195" i="26"/>
  <c r="E193" i="33"/>
  <c r="N198" i="29"/>
  <c r="G199" i="32"/>
  <c r="G188" i="23"/>
  <c r="I187" i="2"/>
  <c r="J186" i="23"/>
  <c r="N196" i="27"/>
  <c r="J184" i="32"/>
  <c r="H196" i="32"/>
  <c r="H200" i="31"/>
  <c r="N203" i="31"/>
  <c r="F186" i="2"/>
  <c r="F207" i="24"/>
  <c r="F195" i="27"/>
  <c r="H187" i="33"/>
  <c r="G205" i="26"/>
  <c r="H201" i="3"/>
  <c r="I192" i="31"/>
  <c r="H195" i="3"/>
  <c r="I190" i="28"/>
  <c r="E208" i="34"/>
  <c r="N186" i="29"/>
  <c r="G192" i="26"/>
  <c r="E197" i="28"/>
  <c r="F203" i="25"/>
  <c r="J187" i="25"/>
  <c r="F184" i="31"/>
  <c r="G202" i="29"/>
  <c r="J206" i="23"/>
  <c r="I205" i="28"/>
  <c r="F208" i="27"/>
  <c r="H190" i="25"/>
  <c r="I205" i="31"/>
  <c r="N193" i="30"/>
  <c r="E190" i="25"/>
  <c r="H193" i="23"/>
  <c r="G197" i="29"/>
  <c r="J193" i="3"/>
  <c r="H190" i="32"/>
  <c r="E200" i="33"/>
  <c r="G194" i="25"/>
  <c r="J190" i="32"/>
  <c r="N200" i="34"/>
  <c r="G194" i="2"/>
  <c r="F190" i="30"/>
  <c r="G188" i="31"/>
  <c r="N190" i="26"/>
  <c r="G189" i="33"/>
  <c r="H204" i="25"/>
  <c r="E206" i="2"/>
  <c r="F203" i="26"/>
  <c r="E184" i="33"/>
  <c r="E192" i="23"/>
  <c r="H205" i="28"/>
  <c r="E207" i="26"/>
  <c r="J200" i="30"/>
  <c r="N186" i="2"/>
  <c r="H191" i="28"/>
  <c r="N207" i="32"/>
  <c r="H186" i="32"/>
  <c r="E184" i="30"/>
  <c r="F198" i="34"/>
  <c r="F194" i="30"/>
  <c r="G188" i="2"/>
  <c r="G206" i="3"/>
  <c r="E204" i="30"/>
  <c r="H187" i="3"/>
  <c r="H189" i="26"/>
  <c r="J200" i="23"/>
  <c r="H185" i="3"/>
  <c r="N193" i="27"/>
  <c r="N192" i="31"/>
  <c r="G185" i="34"/>
  <c r="G197" i="32"/>
  <c r="N190" i="32"/>
  <c r="G193" i="27"/>
  <c r="F206" i="34"/>
  <c r="E192" i="27"/>
  <c r="N202" i="28"/>
  <c r="I186" i="2"/>
  <c r="J197" i="24"/>
  <c r="G196" i="24"/>
  <c r="F206" i="29"/>
  <c r="E207" i="27"/>
  <c r="E200" i="31"/>
  <c r="I196" i="28"/>
  <c r="H208" i="31"/>
  <c r="G205" i="30"/>
  <c r="E187" i="34"/>
  <c r="N189" i="3"/>
  <c r="J188" i="23"/>
  <c r="F187" i="29"/>
  <c r="H184" i="31"/>
  <c r="E203" i="26"/>
  <c r="J204" i="32"/>
  <c r="N190" i="31"/>
  <c r="F192" i="3"/>
  <c r="N190" i="30"/>
  <c r="E200" i="25"/>
  <c r="E199" i="26"/>
  <c r="H188" i="24"/>
  <c r="G202" i="3"/>
  <c r="N207" i="24"/>
  <c r="N198" i="32"/>
  <c r="G193" i="31"/>
  <c r="N191" i="23"/>
  <c r="I204" i="29"/>
  <c r="F184" i="3"/>
  <c r="J185" i="29"/>
  <c r="J187" i="30"/>
  <c r="F191" i="27"/>
  <c r="I194" i="30"/>
  <c r="E192" i="34"/>
  <c r="H204" i="3"/>
  <c r="F201" i="33"/>
  <c r="J199" i="2"/>
  <c r="G184" i="23"/>
  <c r="I188" i="26"/>
  <c r="E189" i="3"/>
  <c r="E203" i="30"/>
  <c r="J187" i="23"/>
  <c r="N193" i="26"/>
  <c r="J189" i="28"/>
  <c r="G194" i="23"/>
  <c r="E198" i="27"/>
  <c r="G194" i="31"/>
  <c r="E187" i="31"/>
  <c r="J195" i="23"/>
  <c r="J205" i="3"/>
  <c r="I207" i="24"/>
  <c r="N192" i="30"/>
  <c r="I200" i="28"/>
  <c r="F196" i="26"/>
  <c r="G203" i="28"/>
  <c r="N202" i="23"/>
  <c r="H200" i="29"/>
  <c r="J208" i="28"/>
  <c r="N199" i="34"/>
  <c r="E207" i="3"/>
  <c r="H184" i="24"/>
  <c r="I186" i="34"/>
  <c r="I205" i="23"/>
  <c r="J203" i="34"/>
  <c r="I200" i="24"/>
  <c r="F184" i="33"/>
  <c r="G202" i="23"/>
  <c r="J187" i="3"/>
  <c r="I189" i="31"/>
  <c r="J185" i="34"/>
  <c r="E197" i="24"/>
  <c r="J199" i="29"/>
  <c r="G189" i="30"/>
  <c r="H196" i="24"/>
  <c r="H203" i="27"/>
  <c r="N187" i="26"/>
  <c r="E208" i="25"/>
  <c r="F198" i="2"/>
  <c r="F195" i="34"/>
  <c r="H207" i="3"/>
  <c r="G207" i="34"/>
  <c r="I188" i="2"/>
  <c r="F195" i="28"/>
  <c r="J199" i="25"/>
  <c r="J192" i="27"/>
  <c r="G206" i="31"/>
  <c r="E205" i="32"/>
  <c r="I204" i="26"/>
  <c r="J186" i="26"/>
  <c r="N194" i="23"/>
  <c r="G201" i="25"/>
  <c r="G186" i="31"/>
  <c r="H198" i="3"/>
  <c r="H190" i="31"/>
  <c r="E201" i="29"/>
  <c r="E188" i="26"/>
  <c r="F186" i="3"/>
  <c r="E190" i="26"/>
  <c r="G184" i="29"/>
  <c r="H192" i="34"/>
  <c r="H184" i="26"/>
  <c r="F200" i="24"/>
  <c r="J184" i="30"/>
  <c r="F190" i="26"/>
  <c r="G187" i="33"/>
  <c r="J192" i="29"/>
  <c r="J187" i="33"/>
  <c r="J193" i="25"/>
  <c r="N184" i="33"/>
  <c r="J189" i="27"/>
  <c r="E199" i="29"/>
  <c r="F187" i="32"/>
  <c r="J207" i="24"/>
  <c r="G190" i="3"/>
  <c r="G200" i="27"/>
  <c r="E203" i="34"/>
  <c r="J203" i="2"/>
  <c r="J186" i="29"/>
  <c r="N186" i="32"/>
  <c r="G191" i="34"/>
  <c r="E188" i="34"/>
  <c r="F193" i="34"/>
  <c r="N200" i="27"/>
  <c r="G184" i="25"/>
  <c r="N199" i="29"/>
  <c r="F203" i="32"/>
  <c r="J206" i="28"/>
  <c r="E201" i="33"/>
  <c r="H207" i="26"/>
  <c r="F191" i="33"/>
  <c r="F185" i="23"/>
  <c r="G185" i="33"/>
  <c r="N197" i="33"/>
  <c r="I189" i="28"/>
  <c r="E191" i="31"/>
  <c r="N208" i="3"/>
  <c r="H205" i="32"/>
  <c r="I208" i="32"/>
  <c r="I185" i="26"/>
  <c r="J185" i="27"/>
  <c r="N193" i="28"/>
  <c r="E191" i="24"/>
  <c r="J184" i="27"/>
  <c r="G202" i="26"/>
  <c r="G204" i="27"/>
  <c r="H189" i="2"/>
  <c r="F202" i="23"/>
  <c r="G195" i="29"/>
  <c r="E199" i="24"/>
  <c r="H185" i="34"/>
  <c r="H186" i="33"/>
  <c r="H190" i="34"/>
  <c r="G187" i="2"/>
  <c r="I194" i="23"/>
  <c r="I204" i="3"/>
  <c r="F196" i="32"/>
  <c r="E207" i="25"/>
  <c r="G207" i="33"/>
  <c r="I191" i="2"/>
  <c r="F184" i="2"/>
  <c r="N204" i="27"/>
  <c r="H192" i="25"/>
  <c r="N205" i="26"/>
  <c r="G204" i="24"/>
  <c r="F190" i="25"/>
  <c r="G186" i="28"/>
  <c r="F195" i="33"/>
  <c r="N200" i="2"/>
  <c r="G207" i="24"/>
  <c r="E192" i="24"/>
  <c r="J202" i="3"/>
  <c r="N208" i="30"/>
  <c r="I208" i="30"/>
  <c r="E198" i="3"/>
  <c r="G201" i="30"/>
  <c r="J196" i="32"/>
  <c r="I203" i="30"/>
  <c r="J191" i="23"/>
  <c r="E192" i="28"/>
  <c r="F199" i="25"/>
  <c r="E190" i="31"/>
  <c r="I200" i="34"/>
  <c r="J207" i="25"/>
  <c r="H185" i="30"/>
  <c r="I189" i="30"/>
  <c r="F204" i="28"/>
  <c r="G195" i="3"/>
  <c r="H208" i="34"/>
  <c r="G208" i="31"/>
  <c r="G204" i="30"/>
  <c r="F193" i="31"/>
  <c r="H193" i="33"/>
  <c r="H196" i="25"/>
  <c r="F199" i="2"/>
  <c r="H197" i="23"/>
  <c r="I187" i="30"/>
  <c r="F205" i="34"/>
  <c r="F199" i="31"/>
  <c r="F197" i="34"/>
  <c r="N198" i="23"/>
  <c r="N185" i="2"/>
  <c r="G187" i="31"/>
  <c r="F197" i="30"/>
  <c r="H199" i="29"/>
  <c r="I203" i="31"/>
  <c r="G204" i="3"/>
  <c r="F207" i="32"/>
  <c r="N184" i="29"/>
  <c r="J205" i="25"/>
  <c r="H197" i="29"/>
  <c r="N208" i="25"/>
  <c r="F199" i="23"/>
  <c r="H201" i="25"/>
  <c r="N208" i="23"/>
  <c r="G208" i="33"/>
  <c r="G205" i="33"/>
  <c r="I204" i="33"/>
  <c r="H186" i="2"/>
  <c r="F186" i="33"/>
  <c r="N185" i="30"/>
  <c r="J208" i="31"/>
  <c r="E190" i="33"/>
  <c r="H189" i="30"/>
  <c r="J189" i="32"/>
  <c r="N203" i="30"/>
  <c r="H206" i="30"/>
  <c r="I198" i="27"/>
  <c r="E206" i="31"/>
  <c r="H207" i="23"/>
  <c r="G189" i="2"/>
  <c r="N185" i="26"/>
  <c r="J197" i="29"/>
  <c r="N205" i="32"/>
  <c r="J204" i="27"/>
  <c r="F193" i="33"/>
  <c r="G200" i="34"/>
  <c r="H192" i="28"/>
  <c r="H197" i="33"/>
  <c r="N201" i="3"/>
  <c r="I206" i="26"/>
  <c r="E203" i="32"/>
  <c r="N184" i="23"/>
  <c r="F204" i="27"/>
  <c r="H206" i="32"/>
  <c r="F188" i="31"/>
  <c r="N206" i="3"/>
  <c r="I205" i="29"/>
  <c r="I203" i="34"/>
  <c r="N199" i="31"/>
  <c r="H191" i="29"/>
  <c r="I190" i="33"/>
  <c r="E186" i="28"/>
  <c r="N203" i="24"/>
  <c r="E190" i="30"/>
  <c r="E197" i="29"/>
  <c r="G207" i="23"/>
  <c r="H206" i="3"/>
  <c r="N197" i="26"/>
  <c r="G202" i="32"/>
  <c r="N203" i="28"/>
  <c r="G200" i="3"/>
  <c r="J204" i="25"/>
  <c r="N206" i="24"/>
  <c r="G191" i="28"/>
  <c r="G199" i="29"/>
  <c r="F207" i="25"/>
  <c r="I186" i="27"/>
  <c r="J186" i="24"/>
  <c r="N184" i="24"/>
  <c r="J192" i="26"/>
  <c r="G185" i="28"/>
  <c r="G184" i="3"/>
  <c r="I197" i="29"/>
  <c r="G194" i="24"/>
  <c r="E195" i="26"/>
  <c r="I189" i="25"/>
  <c r="H192" i="26"/>
  <c r="H192" i="27"/>
  <c r="I188" i="33"/>
  <c r="G198" i="31"/>
  <c r="F185" i="29"/>
  <c r="G203" i="27"/>
  <c r="H198" i="31"/>
  <c r="E186" i="30"/>
  <c r="J202" i="26"/>
  <c r="F193" i="23"/>
  <c r="J194" i="2"/>
  <c r="F184" i="24"/>
  <c r="N201" i="23"/>
  <c r="F207" i="33"/>
  <c r="H194" i="33"/>
  <c r="H198" i="34"/>
  <c r="N207" i="27"/>
  <c r="F196" i="29"/>
  <c r="E204" i="3"/>
  <c r="F206" i="25"/>
  <c r="N206" i="23"/>
  <c r="H191" i="33"/>
  <c r="F205" i="2"/>
  <c r="J202" i="29"/>
  <c r="H197" i="34"/>
  <c r="N185" i="25"/>
  <c r="E207" i="29"/>
  <c r="F201" i="28"/>
  <c r="N187" i="3"/>
  <c r="G202" i="30"/>
  <c r="J189" i="34"/>
  <c r="J203" i="24"/>
  <c r="E187" i="30"/>
  <c r="E194" i="34"/>
  <c r="F208" i="33"/>
  <c r="J192" i="3"/>
  <c r="I207" i="30"/>
  <c r="G196" i="32"/>
  <c r="H201" i="33"/>
  <c r="E190" i="29"/>
  <c r="J201" i="32"/>
  <c r="N196" i="2"/>
  <c r="E184" i="31"/>
  <c r="J196" i="24"/>
  <c r="F208" i="23"/>
  <c r="J186" i="31"/>
  <c r="I196" i="31"/>
  <c r="H196" i="31"/>
  <c r="N188" i="28"/>
  <c r="I200" i="27"/>
  <c r="J207" i="27"/>
  <c r="N203" i="23"/>
  <c r="G195" i="32"/>
  <c r="F190" i="34"/>
  <c r="F207" i="34"/>
  <c r="F201" i="26"/>
  <c r="F204" i="34"/>
  <c r="I185" i="27"/>
  <c r="J206" i="30"/>
  <c r="F205" i="25"/>
  <c r="G204" i="33"/>
  <c r="I186" i="32"/>
  <c r="G193" i="34"/>
  <c r="H192" i="29"/>
  <c r="E201" i="34"/>
  <c r="E205" i="2"/>
  <c r="H198" i="24"/>
  <c r="H204" i="2"/>
  <c r="I184" i="28"/>
  <c r="N199" i="27"/>
  <c r="H191" i="30"/>
  <c r="G207" i="28"/>
  <c r="N202" i="30"/>
  <c r="E206" i="3"/>
  <c r="G197" i="26"/>
  <c r="J208" i="32"/>
  <c r="N202" i="32"/>
  <c r="G197" i="28"/>
  <c r="N207" i="23"/>
  <c r="G199" i="30"/>
  <c r="H187" i="32"/>
  <c r="G207" i="32"/>
  <c r="H189" i="28"/>
  <c r="I195" i="34"/>
  <c r="G203" i="32"/>
  <c r="N192" i="23"/>
  <c r="N205" i="24"/>
  <c r="I206" i="33"/>
  <c r="E205" i="25"/>
  <c r="N185" i="34"/>
  <c r="H208" i="33"/>
  <c r="G203" i="34"/>
  <c r="N191" i="2"/>
  <c r="J190" i="2"/>
  <c r="J197" i="23"/>
  <c r="H190" i="30"/>
  <c r="H202" i="33"/>
  <c r="J187" i="31"/>
  <c r="I194" i="27"/>
  <c r="J207" i="28"/>
  <c r="E198" i="30"/>
  <c r="H185" i="23"/>
  <c r="F192" i="29"/>
  <c r="F199" i="24"/>
  <c r="J197" i="32"/>
  <c r="E187" i="2"/>
  <c r="E208" i="33"/>
  <c r="E192" i="30"/>
  <c r="G208" i="25"/>
  <c r="H195" i="24"/>
  <c r="H189" i="3"/>
  <c r="H202" i="29"/>
  <c r="J188" i="31"/>
  <c r="I195" i="3"/>
  <c r="G201" i="26"/>
  <c r="N184" i="25"/>
  <c r="H208" i="26"/>
  <c r="G199" i="23"/>
  <c r="H207" i="28"/>
  <c r="F197" i="28"/>
  <c r="J186" i="30"/>
  <c r="F193" i="30"/>
  <c r="I202" i="25"/>
  <c r="H200" i="24"/>
  <c r="N187" i="31"/>
  <c r="J207" i="31"/>
  <c r="E186" i="34"/>
  <c r="E204" i="33"/>
  <c r="G196" i="28"/>
  <c r="J201" i="33"/>
  <c r="E195" i="32"/>
  <c r="N200" i="28"/>
  <c r="H187" i="34"/>
  <c r="I194" i="24"/>
  <c r="F200" i="23"/>
  <c r="G185" i="27"/>
  <c r="N202" i="33"/>
  <c r="F184" i="28"/>
  <c r="E203" i="27"/>
  <c r="G191" i="26"/>
  <c r="E193" i="32"/>
  <c r="G195" i="2"/>
  <c r="F202" i="26"/>
  <c r="G197" i="34"/>
  <c r="E186" i="2"/>
  <c r="F187" i="2"/>
  <c r="J188" i="2"/>
  <c r="F205" i="31"/>
  <c r="H194" i="30"/>
  <c r="G207" i="30"/>
  <c r="G193" i="33"/>
  <c r="H197" i="3"/>
  <c r="G185" i="32"/>
  <c r="N202" i="26"/>
  <c r="H184" i="27"/>
  <c r="J190" i="31"/>
  <c r="I185" i="32"/>
  <c r="E193" i="23"/>
  <c r="J201" i="2"/>
  <c r="F201" i="23"/>
  <c r="H195" i="34"/>
  <c r="I186" i="24"/>
  <c r="N195" i="29"/>
  <c r="G190" i="2"/>
  <c r="N206" i="31"/>
  <c r="G206" i="33"/>
  <c r="N204" i="24"/>
  <c r="I208" i="26"/>
  <c r="J196" i="25"/>
  <c r="E194" i="31"/>
  <c r="I191" i="26"/>
  <c r="F188" i="26"/>
  <c r="E187" i="29"/>
  <c r="F187" i="23"/>
  <c r="F186" i="30"/>
  <c r="N187" i="33"/>
  <c r="G206" i="25"/>
  <c r="G193" i="2"/>
  <c r="J204" i="34"/>
  <c r="J199" i="26"/>
  <c r="E196" i="33"/>
  <c r="E202" i="23"/>
  <c r="H188" i="30"/>
  <c r="H199" i="32"/>
  <c r="F185" i="2"/>
  <c r="G196" i="27"/>
  <c r="H206" i="24"/>
  <c r="H198" i="23"/>
  <c r="G208" i="26"/>
  <c r="E196" i="25"/>
  <c r="J203" i="29"/>
  <c r="N197" i="23"/>
  <c r="J195" i="24"/>
  <c r="E196" i="34"/>
  <c r="E194" i="28"/>
  <c r="J198" i="29"/>
  <c r="E203" i="28"/>
  <c r="G184" i="32"/>
  <c r="N194" i="31"/>
  <c r="E184" i="2"/>
  <c r="H188" i="2"/>
  <c r="N201" i="33"/>
  <c r="H205" i="33"/>
  <c r="J192" i="2"/>
  <c r="F184" i="29"/>
  <c r="I208" i="25"/>
  <c r="G203" i="30"/>
  <c r="F198" i="25"/>
  <c r="I204" i="27"/>
  <c r="F204" i="3"/>
  <c r="I191" i="23"/>
  <c r="F189" i="25"/>
  <c r="G189" i="3"/>
  <c r="J196" i="23"/>
  <c r="H208" i="24"/>
  <c r="F205" i="27"/>
  <c r="F188" i="27"/>
  <c r="G201" i="23"/>
  <c r="J192" i="23"/>
  <c r="I203" i="27"/>
  <c r="N199" i="24"/>
  <c r="E186" i="31"/>
  <c r="I205" i="24"/>
  <c r="J191" i="31"/>
  <c r="E186" i="29"/>
  <c r="N193" i="33"/>
  <c r="J190" i="3"/>
  <c r="H205" i="3"/>
  <c r="H199" i="26"/>
  <c r="I196" i="32"/>
  <c r="F191" i="2"/>
  <c r="E202" i="32"/>
  <c r="J199" i="31"/>
  <c r="G205" i="32"/>
  <c r="G189" i="29"/>
  <c r="J185" i="24"/>
  <c r="H193" i="29"/>
  <c r="H202" i="25"/>
  <c r="E201" i="24"/>
  <c r="I200" i="3"/>
  <c r="N206" i="33"/>
  <c r="G202" i="24"/>
  <c r="F192" i="31"/>
  <c r="F199" i="33"/>
  <c r="F205" i="24"/>
  <c r="J202" i="24"/>
  <c r="N206" i="2"/>
  <c r="H199" i="25"/>
  <c r="E207" i="23"/>
  <c r="E198" i="25"/>
  <c r="J203" i="26"/>
  <c r="G193" i="26"/>
  <c r="H194" i="29"/>
  <c r="E184" i="28"/>
  <c r="I188" i="28"/>
  <c r="F200" i="28"/>
  <c r="I198" i="2"/>
  <c r="F197" i="27"/>
  <c r="F198" i="30"/>
  <c r="H196" i="33"/>
  <c r="I189" i="26"/>
  <c r="N207" i="3"/>
  <c r="F208" i="30"/>
  <c r="I202" i="30"/>
  <c r="F189" i="33"/>
  <c r="I202" i="26"/>
  <c r="E193" i="25"/>
  <c r="N186" i="26"/>
  <c r="G208" i="23"/>
  <c r="N186" i="23"/>
  <c r="G201" i="3"/>
  <c r="G200" i="28"/>
  <c r="N184" i="2"/>
  <c r="H206" i="33"/>
  <c r="F200" i="2"/>
  <c r="G203" i="29"/>
  <c r="H191" i="2"/>
  <c r="J198" i="23"/>
  <c r="F191" i="32"/>
  <c r="F193" i="28"/>
  <c r="F192" i="28"/>
  <c r="E196" i="24"/>
  <c r="I191" i="30"/>
  <c r="J207" i="32"/>
  <c r="I199" i="29"/>
  <c r="J202" i="28"/>
  <c r="N202" i="3"/>
  <c r="E189" i="25"/>
  <c r="G188" i="25"/>
  <c r="G187" i="28"/>
  <c r="I193" i="28"/>
  <c r="E188" i="25"/>
  <c r="I198" i="33"/>
  <c r="F187" i="30"/>
  <c r="N202" i="29"/>
  <c r="N192" i="2"/>
  <c r="E196" i="32"/>
  <c r="H198" i="32"/>
  <c r="I206" i="28"/>
  <c r="N186" i="33"/>
  <c r="F192" i="34"/>
  <c r="I196" i="27"/>
  <c r="N197" i="31"/>
  <c r="J194" i="30"/>
  <c r="E193" i="2"/>
  <c r="G191" i="33"/>
  <c r="N195" i="30"/>
  <c r="J193" i="32"/>
  <c r="I207" i="3"/>
  <c r="N185" i="3"/>
  <c r="F202" i="30"/>
  <c r="J206" i="27"/>
  <c r="J203" i="27"/>
  <c r="J189" i="30"/>
  <c r="G189" i="26"/>
  <c r="E184" i="3"/>
  <c r="N191" i="25"/>
  <c r="G198" i="27"/>
  <c r="H191" i="27"/>
  <c r="G208" i="24"/>
  <c r="G208" i="27"/>
  <c r="I190" i="3"/>
  <c r="I189" i="3"/>
  <c r="F205" i="32"/>
  <c r="G192" i="29"/>
  <c r="E205" i="26"/>
  <c r="F204" i="2"/>
  <c r="F203" i="24"/>
  <c r="F186" i="27"/>
  <c r="J189" i="2"/>
  <c r="I195" i="26"/>
  <c r="E200" i="27"/>
  <c r="E204" i="23"/>
  <c r="J199" i="24"/>
  <c r="F207" i="29"/>
  <c r="I189" i="32"/>
  <c r="G187" i="32"/>
  <c r="F189" i="3"/>
  <c r="E208" i="28"/>
  <c r="H205" i="25"/>
  <c r="H207" i="27"/>
  <c r="G192" i="25"/>
  <c r="G199" i="33"/>
  <c r="F193" i="3"/>
  <c r="F208" i="32"/>
  <c r="E198" i="32"/>
  <c r="F190" i="23"/>
  <c r="J203" i="32"/>
  <c r="F200" i="32"/>
  <c r="I206" i="3"/>
  <c r="I195" i="2"/>
  <c r="I190" i="27"/>
  <c r="G185" i="30"/>
  <c r="E198" i="34"/>
  <c r="H196" i="30"/>
  <c r="E192" i="3"/>
  <c r="G207" i="29"/>
  <c r="N184" i="30"/>
  <c r="G192" i="34"/>
  <c r="N198" i="34"/>
  <c r="H200" i="27"/>
  <c r="E196" i="3"/>
  <c r="F186" i="34"/>
  <c r="F197" i="29"/>
  <c r="I185" i="24"/>
  <c r="J197" i="34"/>
  <c r="N188" i="29"/>
  <c r="N188" i="23"/>
  <c r="N197" i="28"/>
  <c r="G189" i="27"/>
  <c r="J206" i="2"/>
  <c r="G206" i="29"/>
  <c r="E197" i="2"/>
  <c r="I191" i="34"/>
  <c r="F208" i="2"/>
  <c r="E186" i="27"/>
  <c r="I191" i="32"/>
  <c r="E195" i="23"/>
  <c r="H194" i="3"/>
  <c r="F191" i="29"/>
  <c r="N184" i="28"/>
  <c r="I190" i="23"/>
  <c r="I197" i="31"/>
  <c r="J188" i="3"/>
  <c r="E188" i="30"/>
  <c r="I199" i="32"/>
  <c r="H204" i="30"/>
  <c r="H184" i="30"/>
  <c r="N189" i="32"/>
  <c r="N208" i="2"/>
  <c r="F189" i="26"/>
  <c r="H208" i="32"/>
  <c r="N191" i="30"/>
  <c r="N191" i="34"/>
  <c r="J207" i="30"/>
  <c r="E190" i="27"/>
  <c r="N185" i="33"/>
  <c r="N193" i="2"/>
  <c r="I198" i="25"/>
  <c r="H207" i="31"/>
  <c r="F204" i="33"/>
  <c r="H184" i="34"/>
  <c r="G193" i="29"/>
  <c r="H204" i="32"/>
  <c r="J205" i="28"/>
  <c r="N186" i="28"/>
  <c r="G198" i="23"/>
  <c r="E184" i="34"/>
  <c r="H203" i="29"/>
  <c r="N187" i="23"/>
  <c r="I208" i="27"/>
  <c r="F192" i="26"/>
  <c r="E200" i="26"/>
  <c r="E197" i="25"/>
  <c r="I208" i="3"/>
  <c r="G196" i="29"/>
  <c r="H187" i="2"/>
  <c r="H200" i="30"/>
  <c r="J204" i="26"/>
  <c r="H204" i="23"/>
  <c r="J188" i="34"/>
  <c r="E195" i="29"/>
  <c r="G196" i="34"/>
  <c r="N200" i="3"/>
  <c r="E206" i="27"/>
  <c r="H198" i="2"/>
  <c r="E189" i="32"/>
  <c r="G189" i="24"/>
  <c r="J206" i="34"/>
  <c r="N205" i="30"/>
  <c r="H192" i="3"/>
  <c r="N201" i="2"/>
  <c r="H202" i="26"/>
  <c r="J196" i="30"/>
  <c r="G204" i="26"/>
  <c r="H187" i="29"/>
  <c r="I205" i="33"/>
  <c r="J196" i="2"/>
  <c r="I184" i="25"/>
  <c r="N207" i="31"/>
  <c r="J195" i="33"/>
  <c r="G190" i="26"/>
  <c r="N185" i="32"/>
  <c r="N187" i="2"/>
  <c r="I184" i="34"/>
  <c r="F190" i="28"/>
  <c r="F194" i="27"/>
  <c r="N204" i="30"/>
  <c r="I187" i="3"/>
  <c r="F189" i="34"/>
  <c r="G203" i="2"/>
  <c r="G191" i="31"/>
  <c r="H191" i="31"/>
  <c r="E197" i="30"/>
  <c r="F197" i="3"/>
  <c r="E194" i="24"/>
  <c r="N202" i="24"/>
  <c r="N203" i="33"/>
  <c r="I197" i="26"/>
  <c r="G204" i="29"/>
  <c r="E198" i="24"/>
  <c r="F186" i="32"/>
  <c r="H200" i="2"/>
  <c r="F203" i="28"/>
  <c r="J188" i="26"/>
  <c r="I185" i="30"/>
  <c r="E189" i="26"/>
  <c r="I197" i="2"/>
  <c r="J195" i="32"/>
  <c r="F187" i="3"/>
  <c r="G196" i="30"/>
  <c r="F189" i="28"/>
  <c r="E207" i="31"/>
  <c r="I201" i="31"/>
  <c r="J201" i="34"/>
  <c r="H207" i="34"/>
  <c r="F203" i="31"/>
  <c r="E196" i="2"/>
  <c r="N199" i="3"/>
  <c r="J193" i="34"/>
  <c r="F193" i="25"/>
  <c r="F187" i="25"/>
  <c r="F205" i="23"/>
  <c r="H198" i="27"/>
  <c r="N189" i="30"/>
  <c r="I203" i="26"/>
  <c r="H208" i="3"/>
  <c r="I187" i="29"/>
  <c r="E195" i="24"/>
  <c r="I191" i="33"/>
  <c r="N205" i="25"/>
  <c r="N194" i="28"/>
  <c r="E205" i="23"/>
  <c r="I190" i="32"/>
  <c r="N190" i="34"/>
  <c r="J204" i="30"/>
  <c r="J196" i="27"/>
  <c r="G202" i="27"/>
  <c r="J196" i="3"/>
  <c r="I188" i="24"/>
  <c r="I197" i="30"/>
  <c r="N193" i="23"/>
  <c r="J206" i="31"/>
  <c r="G185" i="25"/>
  <c r="E188" i="31"/>
  <c r="E202" i="25"/>
  <c r="J199" i="32"/>
  <c r="I186" i="30"/>
  <c r="J189" i="23"/>
  <c r="H185" i="27"/>
  <c r="E200" i="30"/>
  <c r="J192" i="25"/>
  <c r="I184" i="23"/>
  <c r="I200" i="32"/>
  <c r="E203" i="33"/>
  <c r="H185" i="25"/>
  <c r="H197" i="24"/>
  <c r="J207" i="23"/>
  <c r="J197" i="3"/>
  <c r="I194" i="2"/>
  <c r="N194" i="30"/>
  <c r="G191" i="2"/>
  <c r="I208" i="29"/>
  <c r="H200" i="23"/>
  <c r="N188" i="33"/>
  <c r="I199" i="31"/>
  <c r="F184" i="26"/>
  <c r="E199" i="30"/>
  <c r="I197" i="32"/>
  <c r="E193" i="31"/>
  <c r="J193" i="29"/>
  <c r="H198" i="33"/>
  <c r="G193" i="32"/>
  <c r="H190" i="24"/>
  <c r="F208" i="3"/>
  <c r="N195" i="2"/>
  <c r="J206" i="24"/>
  <c r="F199" i="28"/>
  <c r="G199" i="24"/>
  <c r="E184" i="25"/>
  <c r="E188" i="33"/>
  <c r="F207" i="23"/>
  <c r="G201" i="28"/>
  <c r="F202" i="28"/>
  <c r="N205" i="29"/>
  <c r="F186" i="29"/>
  <c r="J190" i="27"/>
  <c r="G191" i="23"/>
  <c r="E199" i="3"/>
  <c r="H199" i="27"/>
  <c r="H197" i="27"/>
  <c r="J205" i="34"/>
  <c r="J202" i="25"/>
  <c r="H208" i="2"/>
  <c r="I207" i="2"/>
  <c r="E201" i="3"/>
  <c r="F201" i="32"/>
  <c r="I208" i="24"/>
  <c r="N191" i="3"/>
  <c r="N208" i="33"/>
  <c r="F185" i="27"/>
  <c r="I205" i="30"/>
  <c r="I195" i="23"/>
  <c r="E203" i="23"/>
  <c r="I184" i="3"/>
  <c r="N192" i="25"/>
  <c r="E206" i="28"/>
  <c r="G197" i="23"/>
  <c r="J186" i="27"/>
  <c r="N208" i="26"/>
  <c r="N189" i="26"/>
  <c r="N205" i="23"/>
  <c r="G188" i="32"/>
  <c r="G184" i="26"/>
  <c r="I207" i="32"/>
  <c r="J194" i="26"/>
  <c r="F185" i="24"/>
  <c r="E191" i="26"/>
  <c r="I205" i="2"/>
  <c r="I193" i="3"/>
  <c r="G189" i="23"/>
  <c r="H197" i="26"/>
  <c r="F208" i="24"/>
  <c r="N203" i="3"/>
  <c r="J185" i="28"/>
  <c r="N199" i="23"/>
  <c r="N192" i="33"/>
  <c r="J193" i="28"/>
  <c r="F190" i="31"/>
  <c r="N191" i="24"/>
  <c r="F185" i="25"/>
  <c r="N201" i="25"/>
  <c r="G208" i="2"/>
  <c r="J203" i="3"/>
  <c r="G198" i="28"/>
  <c r="G194" i="3"/>
  <c r="F201" i="34"/>
  <c r="I196" i="25"/>
  <c r="J197" i="26"/>
  <c r="I193" i="25"/>
  <c r="E191" i="25"/>
  <c r="H197" i="28"/>
  <c r="I193" i="24"/>
  <c r="G196" i="26"/>
  <c r="J199" i="23"/>
  <c r="G187" i="26"/>
  <c r="N184" i="27"/>
  <c r="J208" i="30"/>
  <c r="N192" i="24"/>
  <c r="N203" i="26"/>
  <c r="I204" i="23"/>
  <c r="J203" i="23"/>
  <c r="G187" i="3"/>
  <c r="H196" i="2"/>
  <c r="H186" i="3"/>
  <c r="F185" i="30"/>
  <c r="F197" i="31"/>
  <c r="J189" i="29"/>
  <c r="J198" i="32"/>
  <c r="G195" i="33"/>
  <c r="G186" i="29"/>
  <c r="I192" i="23"/>
  <c r="I187" i="24"/>
  <c r="N204" i="2"/>
  <c r="I201" i="26"/>
  <c r="N202" i="25"/>
  <c r="G199" i="25"/>
  <c r="H190" i="33"/>
  <c r="F187" i="26"/>
  <c r="H189" i="24"/>
  <c r="J189" i="26"/>
  <c r="E193" i="30"/>
  <c r="F186" i="23"/>
  <c r="E191" i="34"/>
  <c r="N201" i="29"/>
  <c r="H200" i="34"/>
  <c r="G190" i="31"/>
  <c r="N189" i="25"/>
  <c r="N197" i="34"/>
  <c r="E194" i="25"/>
  <c r="G186" i="32"/>
  <c r="I201" i="34"/>
  <c r="I206" i="34"/>
  <c r="F194" i="29"/>
  <c r="I185" i="2"/>
  <c r="H207" i="33"/>
  <c r="J191" i="28"/>
  <c r="G190" i="30"/>
  <c r="H184" i="32"/>
  <c r="N201" i="30"/>
  <c r="F202" i="24"/>
  <c r="J185" i="26"/>
  <c r="N204" i="33"/>
  <c r="H185" i="33"/>
  <c r="F184" i="23"/>
  <c r="N194" i="32"/>
  <c r="J194" i="28"/>
  <c r="N189" i="29"/>
  <c r="J185" i="31"/>
  <c r="I188" i="31"/>
  <c r="I202" i="2"/>
  <c r="G206" i="30"/>
  <c r="H201" i="28"/>
  <c r="H205" i="30"/>
  <c r="G184" i="30"/>
  <c r="N187" i="30"/>
  <c r="E189" i="27"/>
  <c r="E203" i="3"/>
  <c r="E197" i="26"/>
  <c r="E185" i="2"/>
  <c r="N201" i="34"/>
  <c r="E204" i="31"/>
  <c r="E199" i="23"/>
  <c r="E203" i="29"/>
  <c r="N205" i="33"/>
  <c r="J200" i="34"/>
  <c r="H185" i="2"/>
  <c r="G204" i="31"/>
  <c r="F192" i="24"/>
  <c r="I185" i="3"/>
  <c r="F196" i="3"/>
  <c r="H206" i="29"/>
  <c r="J188" i="25"/>
  <c r="J189" i="3"/>
  <c r="G190" i="34"/>
  <c r="H195" i="23"/>
  <c r="I203" i="29"/>
  <c r="H200" i="32"/>
  <c r="F205" i="26"/>
  <c r="G190" i="32"/>
  <c r="G206" i="23"/>
  <c r="I190" i="29"/>
  <c r="I199" i="30"/>
  <c r="J195" i="26"/>
  <c r="N197" i="30"/>
  <c r="G198" i="32"/>
  <c r="E193" i="29"/>
  <c r="E208" i="2"/>
  <c r="F185" i="31"/>
  <c r="F206" i="30"/>
  <c r="F193" i="26"/>
  <c r="F197" i="33"/>
  <c r="H195" i="33"/>
  <c r="J198" i="30"/>
  <c r="J194" i="32"/>
  <c r="F208" i="34"/>
  <c r="G186" i="26"/>
  <c r="J191" i="25"/>
  <c r="J208" i="33"/>
  <c r="J195" i="2"/>
  <c r="G207" i="31"/>
  <c r="E196" i="26"/>
  <c r="E202" i="33"/>
  <c r="J193" i="23"/>
  <c r="G204" i="28"/>
  <c r="F200" i="31"/>
  <c r="G196" i="2"/>
  <c r="I184" i="31"/>
  <c r="I204" i="24"/>
  <c r="E186" i="26"/>
  <c r="H193" i="27"/>
  <c r="N202" i="2"/>
  <c r="N194" i="26"/>
  <c r="F186" i="25"/>
  <c r="E184" i="24"/>
  <c r="J192" i="31"/>
  <c r="E189" i="30"/>
  <c r="F185" i="32"/>
  <c r="J191" i="29"/>
  <c r="N190" i="23"/>
  <c r="H192" i="2"/>
  <c r="N195" i="27"/>
  <c r="G198" i="25"/>
  <c r="E202" i="31"/>
  <c r="F195" i="23"/>
  <c r="N193" i="31"/>
  <c r="G191" i="29"/>
  <c r="J205" i="23"/>
  <c r="I197" i="23"/>
  <c r="H198" i="25"/>
  <c r="J206" i="33"/>
  <c r="I208" i="31"/>
  <c r="I202" i="29"/>
  <c r="E192" i="33"/>
  <c r="N200" i="30"/>
  <c r="N200" i="24"/>
  <c r="F203" i="3"/>
  <c r="G193" i="25"/>
  <c r="J201" i="27"/>
  <c r="F204" i="26"/>
  <c r="G190" i="28"/>
  <c r="F199" i="26"/>
  <c r="G202" i="34"/>
  <c r="I200" i="30"/>
  <c r="N192" i="27"/>
  <c r="H193" i="25"/>
  <c r="G195" i="34"/>
  <c r="E201" i="27"/>
  <c r="G203" i="23"/>
  <c r="I188" i="30"/>
  <c r="E205" i="24"/>
  <c r="E199" i="33"/>
  <c r="F200" i="29"/>
  <c r="J191" i="26"/>
  <c r="I184" i="2"/>
  <c r="H200" i="28"/>
  <c r="N200" i="23"/>
  <c r="J184" i="24"/>
  <c r="N195" i="24"/>
  <c r="E196" i="31"/>
  <c r="J187" i="27"/>
  <c r="E187" i="3"/>
  <c r="J193" i="26"/>
  <c r="I189" i="34"/>
  <c r="H203" i="34"/>
  <c r="J197" i="25"/>
  <c r="F190" i="3"/>
  <c r="N202" i="31"/>
  <c r="E193" i="34"/>
  <c r="F197" i="24"/>
  <c r="I196" i="30"/>
  <c r="G197" i="3"/>
  <c r="G186" i="24"/>
  <c r="J195" i="27"/>
  <c r="F198" i="29"/>
  <c r="I194" i="32"/>
  <c r="N198" i="2"/>
  <c r="J201" i="31"/>
  <c r="F198" i="24"/>
  <c r="F192" i="23"/>
  <c r="E199" i="27"/>
  <c r="H194" i="34"/>
  <c r="H189" i="25"/>
  <c r="I190" i="30"/>
  <c r="N194" i="29"/>
  <c r="F206" i="27"/>
  <c r="J195" i="3"/>
  <c r="E189" i="33"/>
  <c r="G197" i="25"/>
  <c r="F188" i="23"/>
  <c r="H197" i="32"/>
  <c r="N204" i="23"/>
  <c r="N188" i="30"/>
  <c r="E188" i="29"/>
  <c r="E198" i="29"/>
  <c r="H199" i="30"/>
  <c r="G192" i="2"/>
  <c r="G203" i="33"/>
  <c r="G193" i="28"/>
  <c r="H194" i="28"/>
  <c r="G189" i="34"/>
  <c r="F191" i="30"/>
  <c r="H201" i="30"/>
  <c r="E188" i="3"/>
  <c r="N203" i="29"/>
  <c r="I188" i="23"/>
  <c r="N206" i="32"/>
  <c r="F187" i="28"/>
  <c r="G184" i="34"/>
  <c r="E192" i="31"/>
  <c r="E186" i="23"/>
  <c r="I184" i="32"/>
  <c r="J197" i="33"/>
  <c r="I207" i="33"/>
  <c r="J194" i="33"/>
  <c r="H194" i="23"/>
  <c r="I189" i="33"/>
  <c r="E187" i="27"/>
  <c r="J205" i="29"/>
  <c r="G197" i="2"/>
  <c r="E206" i="25"/>
  <c r="J205" i="32"/>
  <c r="F192" i="25"/>
  <c r="F190" i="24"/>
  <c r="H186" i="28"/>
  <c r="F187" i="33"/>
  <c r="J206" i="26"/>
  <c r="E197" i="33"/>
  <c r="H192" i="23"/>
  <c r="I202" i="23"/>
  <c r="I189" i="29"/>
  <c r="H193" i="3"/>
  <c r="G203" i="31"/>
  <c r="I201" i="3"/>
  <c r="J201" i="26"/>
  <c r="E206" i="33"/>
  <c r="J193" i="31"/>
  <c r="I192" i="33"/>
  <c r="H203" i="23"/>
  <c r="J200" i="2"/>
  <c r="E185" i="33"/>
  <c r="I194" i="25"/>
  <c r="H208" i="27"/>
  <c r="H189" i="33"/>
  <c r="F199" i="34"/>
  <c r="N196" i="23"/>
  <c r="J186" i="3"/>
  <c r="H188" i="33"/>
  <c r="G199" i="31"/>
  <c r="G198" i="29"/>
  <c r="J190" i="34"/>
  <c r="F198" i="3"/>
  <c r="J184" i="25"/>
  <c r="J203" i="28"/>
  <c r="I196" i="26"/>
  <c r="J199" i="33"/>
  <c r="E187" i="33"/>
  <c r="H207" i="24"/>
  <c r="H188" i="26"/>
  <c r="J200" i="33"/>
  <c r="N194" i="33"/>
  <c r="N187" i="24"/>
  <c r="G194" i="34"/>
  <c r="I201" i="28"/>
  <c r="E194" i="23"/>
  <c r="F187" i="31"/>
  <c r="E200" i="32"/>
  <c r="E206" i="30"/>
  <c r="G189" i="25"/>
  <c r="F202" i="32"/>
  <c r="G195" i="31"/>
  <c r="I194" i="33"/>
  <c r="G198" i="3"/>
  <c r="H194" i="2"/>
  <c r="E184" i="26"/>
  <c r="N206" i="26"/>
  <c r="G208" i="30"/>
  <c r="G187" i="27"/>
  <c r="F197" i="23"/>
  <c r="N204" i="25"/>
  <c r="E185" i="3"/>
  <c r="F193" i="27"/>
  <c r="J186" i="33"/>
  <c r="E191" i="3"/>
  <c r="E185" i="28"/>
  <c r="J184" i="23"/>
  <c r="H202" i="34"/>
  <c r="N193" i="24"/>
  <c r="J204" i="33"/>
  <c r="G207" i="3"/>
  <c r="F204" i="24"/>
  <c r="I204" i="32"/>
  <c r="N195" i="25"/>
  <c r="G188" i="29"/>
  <c r="N201" i="31"/>
  <c r="F198" i="26"/>
  <c r="J188" i="28"/>
  <c r="G208" i="34"/>
  <c r="I203" i="23"/>
  <c r="H192" i="30"/>
  <c r="H198" i="30"/>
  <c r="I193" i="27"/>
  <c r="E201" i="25"/>
  <c r="E186" i="3"/>
  <c r="N184" i="3"/>
  <c r="N201" i="32"/>
  <c r="E206" i="24"/>
  <c r="G190" i="33"/>
  <c r="J208" i="29"/>
  <c r="H200" i="26"/>
  <c r="I192" i="27"/>
  <c r="J191" i="27"/>
  <c r="I202" i="27"/>
  <c r="G185" i="3"/>
  <c r="N194" i="2"/>
  <c r="E193" i="3"/>
  <c r="E190" i="34"/>
  <c r="E207" i="32"/>
  <c r="F204" i="29"/>
  <c r="I192" i="34"/>
  <c r="J200" i="28"/>
  <c r="E184" i="29"/>
  <c r="I185" i="31"/>
  <c r="F189" i="30"/>
  <c r="N192" i="3"/>
  <c r="E205" i="3"/>
  <c r="I193" i="29"/>
  <c r="J205" i="2"/>
  <c r="J207" i="26"/>
  <c r="N192" i="29"/>
  <c r="I205" i="34"/>
  <c r="J208" i="27"/>
  <c r="H192" i="33"/>
  <c r="J192" i="30"/>
  <c r="I192" i="28"/>
  <c r="G202" i="31"/>
  <c r="F207" i="31"/>
  <c r="G200" i="32"/>
  <c r="G192" i="33"/>
  <c r="F199" i="32"/>
  <c r="I186" i="3"/>
  <c r="G202" i="25"/>
  <c r="I203" i="28"/>
  <c r="N195" i="31"/>
  <c r="N204" i="32"/>
  <c r="I206" i="25"/>
  <c r="H196" i="34"/>
  <c r="J191" i="30"/>
  <c r="I186" i="31"/>
  <c r="H187" i="28"/>
  <c r="J204" i="28"/>
  <c r="N208" i="32"/>
  <c r="E204" i="32"/>
  <c r="E194" i="30"/>
  <c r="E204" i="28"/>
  <c r="F205" i="30"/>
  <c r="H201" i="29"/>
  <c r="I202" i="24"/>
  <c r="H202" i="31"/>
  <c r="I192" i="29"/>
  <c r="N198" i="31"/>
  <c r="N184" i="31"/>
  <c r="E195" i="31"/>
  <c r="H199" i="33"/>
  <c r="F200" i="33"/>
  <c r="F189" i="24"/>
  <c r="J190" i="25"/>
  <c r="F196" i="28"/>
  <c r="F204" i="30"/>
  <c r="I199" i="23"/>
  <c r="J185" i="2"/>
  <c r="I203" i="24"/>
  <c r="N207" i="30"/>
  <c r="E201" i="26"/>
  <c r="F198" i="31"/>
  <c r="F194" i="26"/>
  <c r="J203" i="33"/>
  <c r="E200" i="3"/>
  <c r="E195" i="25"/>
  <c r="N198" i="33"/>
  <c r="I186" i="26"/>
  <c r="H197" i="2"/>
  <c r="I195" i="29"/>
  <c r="F192" i="27"/>
  <c r="F206" i="32"/>
  <c r="F200" i="26"/>
  <c r="E195" i="27"/>
  <c r="H199" i="3"/>
  <c r="F188" i="30"/>
  <c r="N185" i="31"/>
  <c r="H189" i="34"/>
  <c r="F189" i="23"/>
  <c r="F191" i="3"/>
  <c r="E186" i="24"/>
  <c r="H184" i="3"/>
  <c r="E185" i="30"/>
  <c r="H197" i="30"/>
  <c r="G188" i="3"/>
  <c r="G203" i="25"/>
  <c r="H201" i="34"/>
  <c r="J189" i="31"/>
  <c r="J187" i="29"/>
  <c r="N193" i="25"/>
  <c r="G187" i="34"/>
  <c r="H196" i="27"/>
  <c r="G203" i="24"/>
  <c r="F191" i="25"/>
  <c r="J198" i="31"/>
  <c r="I199" i="24"/>
  <c r="J208" i="2"/>
  <c r="H201" i="31"/>
  <c r="E188" i="2"/>
  <c r="H186" i="34"/>
  <c r="I198" i="26"/>
  <c r="E206" i="29"/>
  <c r="H208" i="28"/>
  <c r="E207" i="30"/>
  <c r="H190" i="2"/>
  <c r="H190" i="26"/>
  <c r="H186" i="25"/>
  <c r="H208" i="30"/>
  <c r="N188" i="24"/>
  <c r="E203" i="31"/>
  <c r="N189" i="27"/>
  <c r="F200" i="25"/>
  <c r="E185" i="26"/>
  <c r="H193" i="34"/>
  <c r="F201" i="24"/>
  <c r="N192" i="28"/>
  <c r="E186" i="32"/>
  <c r="G207" i="25"/>
  <c r="I185" i="34"/>
  <c r="J194" i="23"/>
  <c r="H189" i="27"/>
  <c r="E190" i="24"/>
  <c r="N187" i="29"/>
  <c r="E208" i="30"/>
  <c r="F199" i="29"/>
  <c r="J201" i="25"/>
  <c r="G207" i="26"/>
  <c r="I206" i="31"/>
  <c r="N188" i="2"/>
  <c r="H195" i="2"/>
  <c r="N197" i="29"/>
  <c r="H184" i="28"/>
  <c r="J208" i="23"/>
  <c r="I208" i="23"/>
  <c r="J200" i="26"/>
  <c r="I192" i="30"/>
  <c r="F186" i="26"/>
  <c r="J200" i="31"/>
  <c r="N197" i="32"/>
  <c r="G185" i="23"/>
  <c r="I187" i="23"/>
  <c r="I188" i="27"/>
  <c r="H198" i="29"/>
  <c r="J193" i="24"/>
  <c r="F201" i="2"/>
  <c r="E187" i="26"/>
  <c r="J206" i="32"/>
  <c r="F206" i="24"/>
  <c r="I197" i="25"/>
  <c r="E193" i="24"/>
  <c r="J184" i="26"/>
  <c r="H187" i="30"/>
  <c r="H206" i="34"/>
  <c r="E188" i="23"/>
  <c r="F191" i="24"/>
  <c r="J193" i="30"/>
  <c r="J199" i="3"/>
  <c r="I201" i="25"/>
  <c r="H205" i="26"/>
  <c r="H205" i="29"/>
  <c r="H205" i="23"/>
  <c r="F204" i="23"/>
  <c r="I200" i="31"/>
  <c r="N189" i="34"/>
  <c r="N203" i="2"/>
  <c r="G208" i="29"/>
  <c r="J202" i="34"/>
  <c r="N206" i="27"/>
  <c r="H188" i="34"/>
  <c r="I185" i="33"/>
  <c r="I194" i="29"/>
  <c r="F195" i="3"/>
  <c r="J195" i="31"/>
  <c r="I199" i="3"/>
  <c r="H206" i="28"/>
  <c r="E192" i="32"/>
  <c r="G191" i="30"/>
  <c r="I191" i="24"/>
  <c r="G201" i="31"/>
  <c r="F205" i="33"/>
  <c r="G187" i="30"/>
  <c r="E186" i="25"/>
  <c r="I199" i="25"/>
  <c r="I203" i="3"/>
  <c r="N198" i="24"/>
  <c r="G188" i="28"/>
  <c r="H201" i="2"/>
  <c r="N195" i="3"/>
  <c r="N195" i="32"/>
  <c r="E198" i="23"/>
  <c r="G195" i="28"/>
  <c r="N197" i="24"/>
  <c r="F191" i="34"/>
  <c r="I196" i="29"/>
  <c r="N191" i="27"/>
  <c r="E208" i="32"/>
  <c r="H196" i="3"/>
  <c r="F192" i="30"/>
  <c r="J188" i="27"/>
  <c r="F184" i="32"/>
  <c r="F204" i="25"/>
  <c r="J200" i="32"/>
  <c r="N208" i="34"/>
  <c r="I203" i="33"/>
  <c r="I189" i="27"/>
  <c r="I204" i="25"/>
  <c r="N195" i="26"/>
  <c r="I201" i="27"/>
  <c r="N204" i="3"/>
  <c r="F207" i="3"/>
  <c r="N188" i="25"/>
  <c r="J198" i="33"/>
  <c r="H194" i="31"/>
  <c r="E208" i="31"/>
  <c r="H203" i="24"/>
  <c r="F193" i="24"/>
  <c r="F202" i="29"/>
  <c r="G204" i="25"/>
  <c r="H204" i="33"/>
  <c r="G191" i="24"/>
  <c r="H203" i="3"/>
  <c r="E189" i="29"/>
  <c r="I190" i="34"/>
  <c r="E194" i="27"/>
  <c r="G204" i="32"/>
  <c r="G192" i="31"/>
  <c r="J188" i="24"/>
  <c r="E194" i="29"/>
  <c r="F199" i="30"/>
  <c r="I193" i="23"/>
  <c r="H194" i="27"/>
  <c r="G190" i="27"/>
  <c r="G193" i="23"/>
  <c r="F207" i="26"/>
  <c r="N188" i="26"/>
  <c r="J194" i="29"/>
  <c r="J201" i="24"/>
  <c r="N190" i="2"/>
  <c r="J203" i="25"/>
  <c r="N208" i="29"/>
  <c r="I205" i="27"/>
  <c r="I184" i="26"/>
  <c r="H191" i="3"/>
  <c r="J197" i="27"/>
  <c r="N204" i="34"/>
  <c r="G194" i="28"/>
  <c r="F198" i="28"/>
  <c r="F192" i="32"/>
  <c r="F184" i="25"/>
  <c r="G193" i="24"/>
  <c r="J200" i="29"/>
  <c r="F194" i="33"/>
  <c r="I201" i="30"/>
  <c r="G206" i="28"/>
  <c r="H195" i="31"/>
  <c r="H194" i="32"/>
  <c r="F205" i="28"/>
  <c r="I204" i="30"/>
  <c r="I200" i="26"/>
  <c r="I204" i="28"/>
  <c r="I184" i="27"/>
  <c r="N196" i="30"/>
  <c r="J202" i="27"/>
  <c r="H191" i="24"/>
  <c r="F189" i="32"/>
  <c r="I191" i="28"/>
  <c r="F185" i="26"/>
  <c r="N197" i="27"/>
  <c r="J202" i="23"/>
  <c r="E185" i="25"/>
  <c r="F185" i="33"/>
  <c r="I185" i="29"/>
  <c r="J205" i="31"/>
  <c r="G199" i="26"/>
  <c r="I188" i="3"/>
  <c r="N206" i="25"/>
  <c r="H194" i="25"/>
  <c r="F193" i="2"/>
  <c r="N199" i="32"/>
  <c r="I207" i="26"/>
  <c r="F191" i="28"/>
  <c r="N186" i="27"/>
  <c r="G198" i="24"/>
  <c r="G197" i="30"/>
  <c r="J199" i="34"/>
  <c r="F188" i="32"/>
  <c r="F205" i="3"/>
  <c r="I198" i="3"/>
  <c r="F194" i="24"/>
  <c r="J195" i="29"/>
  <c r="G190" i="23"/>
  <c r="H191" i="34"/>
  <c r="F188" i="29"/>
  <c r="I200" i="23"/>
  <c r="J198" i="34"/>
  <c r="F202" i="34"/>
  <c r="H197" i="25"/>
  <c r="J187" i="24"/>
  <c r="H199" i="28"/>
  <c r="N198" i="26"/>
  <c r="E196" i="28"/>
  <c r="F207" i="2"/>
  <c r="E200" i="23"/>
  <c r="N187" i="32"/>
  <c r="H200" i="33"/>
  <c r="G203" i="3"/>
  <c r="J202" i="31"/>
  <c r="H186" i="27"/>
  <c r="H186" i="23"/>
  <c r="G190" i="29"/>
  <c r="I199" i="26"/>
  <c r="J184" i="29"/>
  <c r="H193" i="24"/>
  <c r="N205" i="31"/>
  <c r="F196" i="34"/>
  <c r="I203" i="25"/>
  <c r="H190" i="23"/>
  <c r="H193" i="31"/>
  <c r="I190" i="25"/>
  <c r="F197" i="26"/>
  <c r="G200" i="33"/>
  <c r="N185" i="23"/>
  <c r="E184" i="27"/>
  <c r="J189" i="25"/>
  <c r="G188" i="30"/>
  <c r="I195" i="24"/>
  <c r="H204" i="28"/>
  <c r="H202" i="27"/>
  <c r="H205" i="31"/>
  <c r="N208" i="24"/>
  <c r="H205" i="34"/>
  <c r="E193" i="27"/>
  <c r="J184" i="33"/>
  <c r="I190" i="24"/>
  <c r="J206" i="25"/>
  <c r="G200" i="25"/>
  <c r="E191" i="29"/>
  <c r="I195" i="25"/>
  <c r="J198" i="25"/>
  <c r="J186" i="32"/>
  <c r="G198" i="26"/>
  <c r="E200" i="28"/>
  <c r="I197" i="33"/>
  <c r="J186" i="2"/>
  <c r="I192" i="24"/>
  <c r="J184" i="28"/>
  <c r="E199" i="32"/>
  <c r="G195" i="25"/>
  <c r="F189" i="31"/>
  <c r="E203" i="25"/>
  <c r="N199" i="2"/>
  <c r="N195" i="34"/>
  <c r="F196" i="30"/>
  <c r="N188" i="32"/>
  <c r="I195" i="31"/>
  <c r="E207" i="33"/>
  <c r="F184" i="34"/>
  <c r="J187" i="26"/>
  <c r="J184" i="34"/>
  <c r="I186" i="29"/>
  <c r="J187" i="32"/>
  <c r="J202" i="32"/>
  <c r="H199" i="24"/>
  <c r="E195" i="30"/>
  <c r="E187" i="23"/>
  <c r="J184" i="3"/>
  <c r="G208" i="32"/>
  <c r="I206" i="27"/>
  <c r="F190" i="32"/>
  <c r="E202" i="29"/>
  <c r="I208" i="28"/>
  <c r="F202" i="25"/>
  <c r="H201" i="23"/>
  <c r="F192" i="2"/>
  <c r="G195" i="26"/>
  <c r="I201" i="24"/>
  <c r="E207" i="34"/>
  <c r="G192" i="3"/>
  <c r="G188" i="33"/>
  <c r="G200" i="31"/>
  <c r="E202" i="30"/>
  <c r="F185" i="3"/>
  <c r="J187" i="28"/>
  <c r="H187" i="31"/>
  <c r="I207" i="23"/>
  <c r="F196" i="2"/>
  <c r="N196" i="24"/>
  <c r="J195" i="25"/>
  <c r="I193" i="31"/>
  <c r="F195" i="29"/>
  <c r="E187" i="32"/>
  <c r="E203" i="24"/>
  <c r="N190" i="3"/>
  <c r="F185" i="28"/>
  <c r="N192" i="34"/>
  <c r="G200" i="2"/>
  <c r="J207" i="2"/>
  <c r="G186" i="33"/>
  <c r="I193" i="30"/>
  <c r="E204" i="29"/>
  <c r="E189" i="23"/>
  <c r="E191" i="23"/>
  <c r="N187" i="34"/>
  <c r="J186" i="28"/>
  <c r="F202" i="33"/>
  <c r="E204" i="26"/>
  <c r="G192" i="24"/>
  <c r="H185" i="26"/>
  <c r="G196" i="3"/>
  <c r="J201" i="29"/>
  <c r="I184" i="33"/>
  <c r="J190" i="23"/>
  <c r="I201" i="29"/>
  <c r="N200" i="26"/>
  <c r="F205" i="29"/>
  <c r="H191" i="32"/>
  <c r="H206" i="31"/>
  <c r="E200" i="34"/>
  <c r="F208" i="29"/>
  <c r="I184" i="29"/>
  <c r="I207" i="28"/>
  <c r="N205" i="3"/>
  <c r="F189" i="29"/>
  <c r="G194" i="33"/>
  <c r="H195" i="27"/>
  <c r="F188" i="24"/>
  <c r="N198" i="3"/>
  <c r="I196" i="2"/>
  <c r="E197" i="3"/>
  <c r="F200" i="30"/>
  <c r="G205" i="23"/>
  <c r="I206" i="2"/>
  <c r="G200" i="26"/>
  <c r="F198" i="33"/>
  <c r="J206" i="3"/>
  <c r="I205" i="25"/>
  <c r="F185" i="34"/>
  <c r="G193" i="3"/>
  <c r="H203" i="26"/>
  <c r="I193" i="2"/>
  <c r="I189" i="23"/>
  <c r="E195" i="33"/>
  <c r="E196" i="30"/>
  <c r="J198" i="28"/>
  <c r="F196" i="27"/>
  <c r="E185" i="34"/>
  <c r="I189" i="2"/>
  <c r="H186" i="26"/>
  <c r="I200" i="29"/>
  <c r="N204" i="28"/>
  <c r="E202" i="27"/>
  <c r="J189" i="33"/>
  <c r="I186" i="25"/>
  <c r="H195" i="32"/>
  <c r="N193" i="3"/>
  <c r="J200" i="25"/>
  <c r="N186" i="24"/>
  <c r="N185" i="29"/>
  <c r="G196" i="23"/>
  <c r="J197" i="28"/>
  <c r="E200" i="2"/>
  <c r="J201" i="3"/>
  <c r="H204" i="34"/>
  <c r="E188" i="24"/>
  <c r="N188" i="34"/>
  <c r="H190" i="27"/>
  <c r="H190" i="28"/>
  <c r="G197" i="33"/>
  <c r="H198" i="28"/>
  <c r="H199" i="34"/>
  <c r="H201" i="32"/>
  <c r="G199" i="28"/>
  <c r="N191" i="33"/>
  <c r="J192" i="28"/>
  <c r="J194" i="27"/>
  <c r="N190" i="28"/>
  <c r="H196" i="23"/>
  <c r="E197" i="27"/>
  <c r="H205" i="24"/>
  <c r="H187" i="25"/>
  <c r="I196" i="23"/>
  <c r="H188" i="25"/>
  <c r="I202" i="33"/>
  <c r="N198" i="27"/>
  <c r="J198" i="2"/>
  <c r="J204" i="29"/>
  <c r="I196" i="34"/>
  <c r="E194" i="2"/>
  <c r="G194" i="32"/>
  <c r="I198" i="24"/>
  <c r="E195" i="28"/>
  <c r="G188" i="27"/>
  <c r="N199" i="33"/>
  <c r="H189" i="31"/>
  <c r="I200" i="25"/>
  <c r="F195" i="2"/>
  <c r="F194" i="32"/>
  <c r="J193" i="27"/>
  <c r="F191" i="26"/>
  <c r="I202" i="31"/>
  <c r="I191" i="27"/>
  <c r="E184" i="32"/>
  <c r="N184" i="26"/>
  <c r="J196" i="28"/>
  <c r="E195" i="2"/>
  <c r="I187" i="34"/>
  <c r="N189" i="33"/>
  <c r="G188" i="34"/>
  <c r="E187" i="25"/>
  <c r="N191" i="31"/>
  <c r="N206" i="28"/>
  <c r="J192" i="24"/>
  <c r="E201" i="23"/>
  <c r="I188" i="32"/>
  <c r="N207" i="2"/>
  <c r="I196" i="24"/>
  <c r="I208" i="2"/>
  <c r="E194" i="26"/>
  <c r="H199" i="31"/>
  <c r="J196" i="26"/>
  <c r="N208" i="27"/>
  <c r="F186" i="28"/>
  <c r="G192" i="27"/>
  <c r="I195" i="30"/>
  <c r="H204" i="29"/>
  <c r="N191" i="32"/>
  <c r="J194" i="31"/>
  <c r="H201" i="26"/>
  <c r="F190" i="33"/>
  <c r="I190" i="2"/>
  <c r="G199" i="3"/>
  <c r="H198" i="26"/>
  <c r="N193" i="34"/>
  <c r="I201" i="33"/>
  <c r="N191" i="28"/>
  <c r="H185" i="29"/>
  <c r="J188" i="30"/>
  <c r="E198" i="31"/>
  <c r="N188" i="27"/>
  <c r="J204" i="3"/>
  <c r="G205" i="3"/>
  <c r="G184" i="33"/>
  <c r="J206" i="29"/>
  <c r="E208" i="3"/>
  <c r="N185" i="28"/>
  <c r="G206" i="2"/>
  <c r="H195" i="30"/>
  <c r="J199" i="30"/>
  <c r="G187" i="24"/>
  <c r="E199" i="28"/>
  <c r="G200" i="24"/>
  <c r="G188" i="24"/>
  <c r="J202" i="33"/>
  <c r="E206" i="32"/>
  <c r="N200" i="25"/>
  <c r="N203" i="34"/>
  <c r="E208" i="23"/>
  <c r="F195" i="24"/>
  <c r="I193" i="26"/>
  <c r="F197" i="32"/>
  <c r="N199" i="26"/>
  <c r="H185" i="28"/>
  <c r="G207" i="2"/>
  <c r="N207" i="25"/>
  <c r="I202" i="3"/>
  <c r="H207" i="32"/>
  <c r="F190" i="2"/>
  <c r="N203" i="27"/>
  <c r="H193" i="30"/>
  <c r="N206" i="29"/>
  <c r="I198" i="31"/>
  <c r="N202" i="27"/>
  <c r="G186" i="27"/>
  <c r="G189" i="28"/>
  <c r="J203" i="30"/>
  <c r="I192" i="3"/>
  <c r="E204" i="25"/>
  <c r="G202" i="33"/>
  <c r="H187" i="24"/>
  <c r="E205" i="29"/>
  <c r="F208" i="28"/>
  <c r="G206" i="34"/>
  <c r="N198" i="30"/>
  <c r="E189" i="2"/>
  <c r="N194" i="3"/>
  <c r="G194" i="29"/>
  <c r="I194" i="3"/>
  <c r="H201" i="27"/>
  <c r="G195" i="30"/>
  <c r="G194" i="26"/>
  <c r="G200" i="30"/>
  <c r="H199" i="23"/>
  <c r="I193" i="34"/>
  <c r="J208" i="26"/>
  <c r="J190" i="33"/>
  <c r="J185" i="25"/>
  <c r="I197" i="28"/>
  <c r="J185" i="30"/>
  <c r="H194" i="24"/>
  <c r="H186" i="31"/>
  <c r="J201" i="28"/>
  <c r="E185" i="29"/>
  <c r="G198" i="34"/>
  <c r="F194" i="3"/>
  <c r="H202" i="23"/>
  <c r="E185" i="32"/>
  <c r="N190" i="27"/>
  <c r="F187" i="27"/>
  <c r="J194" i="24"/>
  <c r="N188" i="31"/>
  <c r="G201" i="24"/>
  <c r="G205" i="28"/>
  <c r="I187" i="26"/>
  <c r="I195" i="32"/>
  <c r="G201" i="34"/>
  <c r="J184" i="2"/>
  <c r="G195" i="27"/>
  <c r="G207" i="27"/>
  <c r="N204" i="26"/>
  <c r="E205" i="34"/>
  <c r="N192" i="32"/>
  <c r="E187" i="24"/>
  <c r="E186" i="33"/>
  <c r="J197" i="30"/>
  <c r="J192" i="33"/>
  <c r="G208" i="28"/>
  <c r="F184" i="30"/>
  <c r="F206" i="23"/>
  <c r="G191" i="25"/>
  <c r="F197" i="25"/>
  <c r="N198" i="25"/>
  <c r="G208" i="3"/>
  <c r="E201" i="28"/>
  <c r="I189" i="24"/>
  <c r="J207" i="3"/>
  <c r="E194" i="32"/>
  <c r="F194" i="28"/>
  <c r="N200" i="31"/>
  <c r="I192" i="26"/>
  <c r="J195" i="34"/>
  <c r="G189" i="32"/>
  <c r="J208" i="24"/>
  <c r="H202" i="30"/>
  <c r="E205" i="28"/>
  <c r="H203" i="33"/>
  <c r="H200" i="3"/>
  <c r="F188" i="28"/>
  <c r="I198" i="28"/>
  <c r="F201" i="31"/>
  <c r="F198" i="23"/>
  <c r="E185" i="31"/>
  <c r="H206" i="26"/>
  <c r="G190" i="24"/>
  <c r="E201" i="32"/>
  <c r="H203" i="25"/>
  <c r="E198" i="2"/>
  <c r="N201" i="28"/>
  <c r="I208" i="33"/>
  <c r="I194" i="34"/>
  <c r="F192" i="33"/>
  <c r="F202" i="31"/>
  <c r="N204" i="29"/>
  <c r="F199" i="27"/>
  <c r="H184" i="23"/>
  <c r="N203" i="32"/>
  <c r="I203" i="2"/>
  <c r="J190" i="26"/>
  <c r="G199" i="27"/>
  <c r="J205" i="33"/>
  <c r="H188" i="3"/>
  <c r="J204" i="2"/>
  <c r="G198" i="33"/>
  <c r="J193" i="2"/>
  <c r="J197" i="2"/>
  <c r="F195" i="30"/>
  <c r="F186" i="24"/>
  <c r="J191" i="24"/>
  <c r="N189" i="23"/>
  <c r="I193" i="33"/>
  <c r="N187" i="28"/>
  <c r="E189" i="28"/>
  <c r="N196" i="26"/>
  <c r="H206" i="23"/>
  <c r="J191" i="33"/>
  <c r="E201" i="31"/>
  <c r="E199" i="25"/>
  <c r="J200" i="3"/>
  <c r="H184" i="2"/>
  <c r="F208" i="25"/>
  <c r="H187" i="23"/>
  <c r="G186" i="25"/>
  <c r="J204" i="24"/>
  <c r="I207" i="27"/>
  <c r="E202" i="28"/>
  <c r="N203" i="25"/>
  <c r="G200" i="29"/>
  <c r="G206" i="26"/>
  <c r="E205" i="31"/>
  <c r="H203" i="2"/>
  <c r="E192" i="26"/>
  <c r="J208" i="34"/>
  <c r="I187" i="32"/>
  <c r="F200" i="27"/>
  <c r="J194" i="25"/>
  <c r="H204" i="24"/>
  <c r="G191" i="32"/>
  <c r="J205" i="27"/>
  <c r="G197" i="27"/>
  <c r="N206" i="30"/>
  <c r="H195" i="25"/>
  <c r="N205" i="27"/>
  <c r="F188" i="3"/>
  <c r="I187" i="25"/>
  <c r="E208" i="26"/>
  <c r="E196" i="29"/>
  <c r="J204" i="31"/>
  <c r="J193" i="33"/>
  <c r="F186" i="31"/>
  <c r="E192" i="29"/>
  <c r="N197" i="25"/>
  <c r="N196" i="34"/>
  <c r="E185" i="23"/>
  <c r="N196" i="32"/>
  <c r="H206" i="25"/>
  <c r="I188" i="29"/>
  <c r="J200" i="24"/>
  <c r="E195" i="3"/>
  <c r="J208" i="25"/>
  <c r="F204" i="31"/>
  <c r="J192" i="32"/>
  <c r="I207" i="34"/>
  <c r="H203" i="28"/>
  <c r="G194" i="27"/>
  <c r="I185" i="28"/>
  <c r="G200" i="23"/>
  <c r="J191" i="34"/>
  <c r="E194" i="33"/>
  <c r="E193" i="28"/>
  <c r="J202" i="30"/>
  <c r="J203" i="31"/>
  <c r="F195" i="25"/>
  <c r="I199" i="34"/>
  <c r="N199" i="25"/>
  <c r="N201" i="26"/>
  <c r="J190" i="29"/>
  <c r="G205" i="25"/>
  <c r="F193" i="32"/>
  <c r="J196" i="29"/>
  <c r="E193" i="26"/>
  <c r="N194" i="27"/>
  <c r="I205" i="3"/>
  <c r="E190" i="28"/>
  <c r="N196" i="29"/>
  <c r="J198" i="27"/>
  <c r="G205" i="29"/>
  <c r="E190" i="23"/>
  <c r="J205" i="30"/>
  <c r="I197" i="24"/>
  <c r="G191" i="27"/>
  <c r="I187" i="27"/>
  <c r="F196" i="23"/>
  <c r="F202" i="27"/>
  <c r="E205" i="30"/>
  <c r="J196" i="31"/>
  <c r="J190" i="30"/>
  <c r="N186" i="3"/>
  <c r="N187" i="25"/>
  <c r="H202" i="3"/>
  <c r="F189" i="27"/>
  <c r="N197" i="3"/>
  <c r="I202" i="28"/>
  <c r="H193" i="26"/>
  <c r="F206" i="26"/>
  <c r="I202" i="34"/>
  <c r="E189" i="31"/>
  <c r="G192" i="30"/>
  <c r="E204" i="34"/>
  <c r="N190" i="29"/>
  <c r="I199" i="27"/>
  <c r="I193" i="32"/>
  <c r="N196" i="3"/>
  <c r="F190" i="29"/>
  <c r="E199" i="34"/>
  <c r="N193" i="32"/>
  <c r="N185" i="27"/>
  <c r="N196" i="31"/>
  <c r="J188" i="32"/>
  <c r="N205" i="28"/>
  <c r="I200" i="2"/>
  <c r="I186" i="33"/>
  <c r="J190" i="24"/>
  <c r="G188" i="26"/>
  <c r="F201" i="29"/>
  <c r="F198" i="27"/>
  <c r="H203" i="30"/>
  <c r="J196" i="33"/>
  <c r="F206" i="3"/>
  <c r="E202" i="34"/>
  <c r="E206" i="34"/>
  <c r="G192" i="23"/>
  <c r="I206" i="24"/>
  <c r="G185" i="29"/>
  <c r="I184" i="30"/>
  <c r="N186" i="31"/>
  <c r="E190" i="3"/>
  <c r="I191" i="29"/>
  <c r="E191" i="33"/>
  <c r="E195" i="34"/>
  <c r="E191" i="30"/>
  <c r="J188" i="29"/>
  <c r="G205" i="31"/>
  <c r="J200" i="27"/>
  <c r="N191" i="26"/>
  <c r="G196" i="25"/>
  <c r="H195" i="29"/>
  <c r="H185" i="32"/>
  <c r="H192" i="24"/>
  <c r="I187" i="28"/>
  <c r="I207" i="31"/>
  <c r="N186" i="25"/>
  <c r="F203" i="27"/>
  <c r="E190" i="2"/>
  <c r="E202" i="24"/>
  <c r="E207" i="28"/>
  <c r="J207" i="33"/>
  <c r="N199" i="30"/>
  <c r="H194" i="26"/>
  <c r="H185" i="31"/>
  <c r="H207" i="25"/>
  <c r="H186" i="24"/>
  <c r="H196" i="29"/>
  <c r="N195" i="23"/>
  <c r="I186" i="28"/>
  <c r="G204" i="23"/>
  <c r="G184" i="2"/>
  <c r="N200" i="33"/>
  <c r="J185" i="32"/>
  <c r="N189" i="24"/>
  <c r="E189" i="34"/>
  <c r="F193" i="29"/>
  <c r="F190" i="27"/>
  <c r="E202" i="26"/>
  <c r="F196" i="31"/>
  <c r="N186" i="34"/>
  <c r="H188" i="32"/>
  <c r="I201" i="2"/>
  <c r="N207" i="26"/>
  <c r="E206" i="26"/>
  <c r="N190" i="25"/>
  <c r="E192" i="2"/>
  <c r="H193" i="32"/>
  <c r="N196" i="25"/>
  <c r="I186" i="23"/>
  <c r="H203" i="31"/>
  <c r="J204" i="23"/>
  <c r="G184" i="24"/>
  <c r="F194" i="23"/>
  <c r="F203" i="2"/>
  <c r="I195" i="27"/>
  <c r="E196" i="27"/>
  <c r="G201" i="33"/>
  <c r="F196" i="33"/>
  <c r="G203" i="26"/>
  <c r="E205" i="33"/>
  <c r="F189" i="2"/>
  <c r="F184" i="27"/>
  <c r="N206" i="34"/>
  <c r="F201" i="3"/>
  <c r="F188" i="2"/>
  <c r="I185" i="25"/>
  <c r="H191" i="25"/>
  <c r="N199" i="28"/>
  <c r="J185" i="3"/>
  <c r="J207" i="34"/>
  <c r="G205" i="2"/>
  <c r="E197" i="23"/>
  <c r="G195" i="23"/>
  <c r="N196" i="33"/>
  <c r="F202" i="3"/>
  <c r="I198" i="29"/>
  <c r="N191" i="29"/>
  <c r="I190" i="31"/>
  <c r="N194" i="24"/>
  <c r="F196" i="24"/>
  <c r="I197" i="27"/>
  <c r="I198" i="32"/>
  <c r="H187" i="26"/>
  <c r="H202" i="2"/>
  <c r="H205" i="27"/>
  <c r="J208" i="3"/>
  <c r="H188" i="27"/>
  <c r="G205" i="34"/>
  <c r="H208" i="23"/>
  <c r="G196" i="33"/>
  <c r="E198" i="33"/>
  <c r="E194" i="3"/>
  <c r="I198" i="34"/>
  <c r="J195" i="30"/>
  <c r="E199" i="31"/>
  <c r="G184" i="27"/>
  <c r="E188" i="32"/>
  <c r="H193" i="28"/>
  <c r="J194" i="3"/>
  <c r="I191" i="25"/>
  <c r="G186" i="23"/>
  <c r="I187" i="31"/>
  <c r="E208" i="27"/>
  <c r="F208" i="31"/>
  <c r="G184" i="31"/>
  <c r="N195" i="33"/>
  <c r="G185" i="26"/>
  <c r="I206" i="32"/>
  <c r="H186" i="30"/>
  <c r="E197" i="34"/>
  <c r="H188" i="28"/>
  <c r="J207" i="29"/>
  <c r="N205" i="2"/>
  <c r="E204" i="24"/>
  <c r="H186" i="29"/>
  <c r="N207" i="33"/>
  <c r="H199" i="2"/>
  <c r="H184" i="33"/>
  <c r="I203" i="32"/>
  <c r="G187" i="23"/>
  <c r="G201" i="32"/>
  <c r="F195" i="26"/>
  <c r="G185" i="2"/>
  <c r="I194" i="31"/>
  <c r="H190" i="29"/>
  <c r="F203" i="30"/>
  <c r="I191" i="3"/>
  <c r="J199" i="28"/>
  <c r="I196" i="3"/>
  <c r="H188" i="23"/>
  <c r="H195" i="28"/>
  <c r="I185" i="23"/>
  <c r="E200" i="24"/>
  <c r="N189" i="31"/>
  <c r="H202" i="32"/>
  <c r="J198" i="26"/>
  <c r="J185" i="23"/>
  <c r="F194" i="2"/>
  <c r="G193" i="30"/>
  <c r="N208" i="28"/>
  <c r="I204" i="34"/>
  <c r="N201" i="24"/>
  <c r="I205" i="32"/>
  <c r="I198" i="30"/>
  <c r="F207" i="30"/>
  <c r="I202" i="32"/>
  <c r="G197" i="24"/>
  <c r="H189" i="23"/>
  <c r="E185" i="24"/>
  <c r="J187" i="34"/>
  <c r="G202" i="28"/>
  <c r="G198" i="2"/>
  <c r="I207" i="29"/>
  <c r="E184" i="23"/>
  <c r="J198" i="24"/>
  <c r="F207" i="28"/>
  <c r="N201" i="27"/>
  <c r="I199" i="33"/>
  <c r="F206" i="2"/>
  <c r="N200" i="32"/>
  <c r="J190" i="28"/>
  <c r="I201" i="32"/>
  <c r="N207" i="34"/>
  <c r="N184" i="34"/>
  <c r="H204" i="27"/>
  <c r="I204" i="31"/>
  <c r="G198" i="30"/>
  <c r="E191" i="32"/>
  <c r="I207" i="25"/>
  <c r="E190" i="32"/>
  <c r="N189" i="28"/>
  <c r="I199" i="28"/>
  <c r="I206" i="29"/>
  <c r="H208" i="25"/>
  <c r="N208" i="31"/>
  <c r="J196" i="34"/>
  <c r="J186" i="34"/>
  <c r="G201" i="29"/>
  <c r="H207" i="2"/>
  <c r="H197" i="31"/>
  <c r="J191" i="2"/>
  <c r="F204" i="32"/>
  <c r="N197" i="2"/>
  <c r="I184" i="24"/>
  <c r="H205" i="2"/>
  <c r="G205" i="27"/>
  <c r="N190" i="24"/>
  <c r="H184" i="29"/>
  <c r="J191" i="32"/>
  <c r="F207" i="27"/>
  <c r="J201" i="30"/>
  <c r="G201" i="2"/>
  <c r="E188" i="28"/>
  <c r="G204" i="34"/>
  <c r="H191" i="23"/>
  <c r="N193" i="29"/>
  <c r="H196" i="26"/>
  <c r="J185" i="33"/>
  <c r="G186" i="34"/>
  <c r="E205" i="27"/>
  <c r="H187" i="27"/>
  <c r="G199" i="34"/>
  <c r="F187" i="34"/>
  <c r="G186" i="30"/>
  <c r="F208" i="26"/>
  <c r="N200" i="29"/>
  <c r="G206" i="27"/>
  <c r="N184" i="32"/>
  <c r="F191" i="31"/>
  <c r="E187" i="28"/>
  <c r="I190" i="26"/>
  <c r="H208" i="29"/>
  <c r="G202" i="2"/>
  <c r="J199" i="27"/>
  <c r="F206" i="31"/>
  <c r="F187" i="24"/>
  <c r="J198" i="3"/>
  <c r="F195" i="31"/>
  <c r="N189" i="2"/>
  <c r="I198" i="23"/>
  <c r="I201" i="23"/>
  <c r="F194" i="31"/>
  <c r="H188" i="29"/>
  <c r="H204" i="26"/>
  <c r="G186" i="2"/>
  <c r="E197" i="31"/>
  <c r="I194" i="26"/>
  <c r="G197" i="31"/>
  <c r="N190" i="33"/>
  <c r="F196" i="25"/>
  <c r="H188" i="31"/>
  <c r="I206" i="23"/>
  <c r="E206" i="23"/>
  <c r="N196" i="28"/>
  <c r="F188" i="33"/>
  <c r="F203" i="23"/>
  <c r="F203" i="33"/>
  <c r="G201" i="27"/>
  <c r="E204" i="2"/>
  <c r="N205" i="34"/>
  <c r="I197" i="3"/>
  <c r="H207" i="29"/>
  <c r="E200" i="29"/>
  <c r="H190" i="3"/>
  <c r="J201" i="23"/>
  <c r="H206" i="2"/>
  <c r="N187" i="27"/>
  <c r="H192" i="32"/>
  <c r="N204" i="31"/>
  <c r="F202" i="2"/>
  <c r="N188" i="3"/>
  <c r="F201" i="30"/>
  <c r="I199" i="2"/>
  <c r="F188" i="34"/>
  <c r="L200" i="29" l="1"/>
  <c r="L204" i="2"/>
  <c r="L206" i="23"/>
  <c r="L197" i="31"/>
  <c r="L187" i="28"/>
  <c r="N183" i="32"/>
  <c r="L205" i="27"/>
  <c r="L188" i="28"/>
  <c r="H182" i="29"/>
  <c r="H181" i="29" s="1"/>
  <c r="I182" i="24"/>
  <c r="I181" i="24" s="1"/>
  <c r="L190" i="32"/>
  <c r="L191" i="32"/>
  <c r="N183" i="34"/>
  <c r="L184" i="23"/>
  <c r="E182" i="23"/>
  <c r="E181" i="23" s="1"/>
  <c r="L185" i="24"/>
  <c r="L200" i="24"/>
  <c r="H182" i="33"/>
  <c r="H181" i="33" s="1"/>
  <c r="L204" i="24"/>
  <c r="L197" i="34"/>
  <c r="G182" i="31"/>
  <c r="G181" i="31" s="1"/>
  <c r="L208" i="27"/>
  <c r="L188" i="32"/>
  <c r="G182" i="27"/>
  <c r="G181" i="27" s="1"/>
  <c r="L199" i="31"/>
  <c r="L194" i="3"/>
  <c r="L198" i="33"/>
  <c r="L197" i="23"/>
  <c r="F182" i="27"/>
  <c r="F181" i="27" s="1"/>
  <c r="L205" i="33"/>
  <c r="L196" i="27"/>
  <c r="G182" i="24"/>
  <c r="G181" i="24" s="1"/>
  <c r="L192" i="2"/>
  <c r="L206" i="26"/>
  <c r="L202" i="26"/>
  <c r="L189" i="34"/>
  <c r="G182" i="2"/>
  <c r="L207" i="28"/>
  <c r="L202" i="24"/>
  <c r="L191" i="30"/>
  <c r="L195" i="34"/>
  <c r="L191" i="33"/>
  <c r="L190" i="3"/>
  <c r="I182" i="30"/>
  <c r="I181" i="30" s="1"/>
  <c r="L206" i="34"/>
  <c r="L202" i="34"/>
  <c r="L199" i="34"/>
  <c r="L204" i="34"/>
  <c r="L189" i="31"/>
  <c r="L205" i="30"/>
  <c r="L190" i="23"/>
  <c r="L190" i="28"/>
  <c r="L193" i="26"/>
  <c r="L193" i="28"/>
  <c r="L194" i="33"/>
  <c r="L195" i="3"/>
  <c r="L185" i="23"/>
  <c r="L192" i="29"/>
  <c r="L196" i="29"/>
  <c r="L208" i="26"/>
  <c r="L192" i="26"/>
  <c r="L205" i="31"/>
  <c r="L202" i="28"/>
  <c r="H182" i="2"/>
  <c r="L199" i="25"/>
  <c r="L201" i="31"/>
  <c r="L189" i="28"/>
  <c r="H182" i="23"/>
  <c r="H181" i="23" s="1"/>
  <c r="L198" i="2"/>
  <c r="L201" i="32"/>
  <c r="L185" i="31"/>
  <c r="L205" i="28"/>
  <c r="L194" i="32"/>
  <c r="L201" i="28"/>
  <c r="F182" i="30"/>
  <c r="F181" i="30" s="1"/>
  <c r="L186" i="33"/>
  <c r="L187" i="24"/>
  <c r="L205" i="34"/>
  <c r="J182" i="2"/>
  <c r="L185" i="32"/>
  <c r="L185" i="29"/>
  <c r="L205" i="29"/>
  <c r="L204" i="25"/>
  <c r="L208" i="23"/>
  <c r="L206" i="32"/>
  <c r="L199" i="28"/>
  <c r="L208" i="3"/>
  <c r="G182" i="33"/>
  <c r="G181" i="33" s="1"/>
  <c r="L198" i="31"/>
  <c r="L194" i="26"/>
  <c r="L201" i="23"/>
  <c r="L187" i="25"/>
  <c r="L195" i="2"/>
  <c r="N183" i="26"/>
  <c r="E182" i="32"/>
  <c r="E181" i="32" s="1"/>
  <c r="L184" i="32"/>
  <c r="L195" i="28"/>
  <c r="L194" i="2"/>
  <c r="L197" i="27"/>
  <c r="L188" i="24"/>
  <c r="L200" i="2"/>
  <c r="L202" i="27"/>
  <c r="L185" i="34"/>
  <c r="L196" i="30"/>
  <c r="L195" i="33"/>
  <c r="L197" i="3"/>
  <c r="I182" i="29"/>
  <c r="I181" i="29" s="1"/>
  <c r="L200" i="34"/>
  <c r="I182" i="33"/>
  <c r="I181" i="33" s="1"/>
  <c r="L204" i="26"/>
  <c r="L191" i="23"/>
  <c r="L189" i="23"/>
  <c r="L204" i="29"/>
  <c r="L203" i="24"/>
  <c r="L187" i="32"/>
  <c r="L202" i="30"/>
  <c r="L207" i="34"/>
  <c r="L202" i="29"/>
  <c r="J182" i="3"/>
  <c r="J181" i="3" s="1"/>
  <c r="J51" i="3" s="1"/>
  <c r="L51" i="3" s="1"/>
  <c r="L187" i="23"/>
  <c r="L195" i="30"/>
  <c r="J182" i="34"/>
  <c r="J181" i="34" s="1"/>
  <c r="F182" i="34"/>
  <c r="F181" i="34" s="1"/>
  <c r="L207" i="33"/>
  <c r="L203" i="25"/>
  <c r="L199" i="32"/>
  <c r="J182" i="28"/>
  <c r="J181" i="28" s="1"/>
  <c r="L200" i="28"/>
  <c r="L191" i="29"/>
  <c r="J182" i="33"/>
  <c r="J181" i="33" s="1"/>
  <c r="L193" i="27"/>
  <c r="L184" i="27"/>
  <c r="E182" i="27"/>
  <c r="E181" i="27" s="1"/>
  <c r="J182" i="29"/>
  <c r="J181" i="29" s="1"/>
  <c r="L200" i="23"/>
  <c r="L196" i="28"/>
  <c r="L185" i="25"/>
  <c r="I182" i="27"/>
  <c r="I181" i="27" s="1"/>
  <c r="F182" i="25"/>
  <c r="F181" i="25" s="1"/>
  <c r="I182" i="26"/>
  <c r="I181" i="26" s="1"/>
  <c r="L194" i="29"/>
  <c r="L194" i="27"/>
  <c r="L189" i="29"/>
  <c r="L208" i="31"/>
  <c r="F182" i="32"/>
  <c r="F181" i="32" s="1"/>
  <c r="L208" i="32"/>
  <c r="L198" i="23"/>
  <c r="L186" i="25"/>
  <c r="L192" i="32"/>
  <c r="L188" i="23"/>
  <c r="J182" i="26"/>
  <c r="J181" i="26" s="1"/>
  <c r="L193" i="24"/>
  <c r="L187" i="26"/>
  <c r="H182" i="28"/>
  <c r="H181" i="28" s="1"/>
  <c r="L208" i="30"/>
  <c r="L190" i="24"/>
  <c r="L186" i="32"/>
  <c r="L185" i="26"/>
  <c r="L203" i="31"/>
  <c r="L207" i="30"/>
  <c r="L206" i="29"/>
  <c r="L188" i="2"/>
  <c r="L185" i="30"/>
  <c r="H182" i="3"/>
  <c r="H181" i="3" s="1"/>
  <c r="H30" i="3" s="1"/>
  <c r="L186" i="24"/>
  <c r="L195" i="27"/>
  <c r="L195" i="25"/>
  <c r="L200" i="3"/>
  <c r="L201" i="26"/>
  <c r="L195" i="31"/>
  <c r="N183" i="31"/>
  <c r="L204" i="28"/>
  <c r="L194" i="30"/>
  <c r="L204" i="32"/>
  <c r="L205" i="3"/>
  <c r="L184" i="29"/>
  <c r="E182" i="29"/>
  <c r="E181" i="29" s="1"/>
  <c r="L207" i="32"/>
  <c r="L190" i="34"/>
  <c r="L193" i="3"/>
  <c r="L206" i="24"/>
  <c r="N183" i="3"/>
  <c r="L186" i="3"/>
  <c r="L201" i="25"/>
  <c r="J182" i="23"/>
  <c r="J181" i="23" s="1"/>
  <c r="J23" i="23" s="1"/>
  <c r="L185" i="28"/>
  <c r="L191" i="3"/>
  <c r="L185" i="3"/>
  <c r="L184" i="26"/>
  <c r="E182" i="26"/>
  <c r="E181" i="26" s="1"/>
  <c r="L206" i="30"/>
  <c r="L200" i="32"/>
  <c r="L194" i="23"/>
  <c r="L187" i="33"/>
  <c r="J182" i="25"/>
  <c r="J181" i="25" s="1"/>
  <c r="L185" i="33"/>
  <c r="L206" i="33"/>
  <c r="L197" i="33"/>
  <c r="L206" i="25"/>
  <c r="L187" i="27"/>
  <c r="I182" i="32"/>
  <c r="I181" i="32" s="1"/>
  <c r="L186" i="23"/>
  <c r="L192" i="31"/>
  <c r="G182" i="34"/>
  <c r="G181" i="34" s="1"/>
  <c r="L188" i="3"/>
  <c r="L198" i="29"/>
  <c r="L188" i="29"/>
  <c r="L189" i="33"/>
  <c r="L199" i="27"/>
  <c r="L193" i="34"/>
  <c r="L187" i="3"/>
  <c r="L196" i="31"/>
  <c r="J182" i="24"/>
  <c r="J181" i="24" s="1"/>
  <c r="I182" i="2"/>
  <c r="L199" i="33"/>
  <c r="L205" i="24"/>
  <c r="L201" i="27"/>
  <c r="L192" i="33"/>
  <c r="L202" i="31"/>
  <c r="L189" i="30"/>
  <c r="E182" i="24"/>
  <c r="E181" i="24" s="1"/>
  <c r="L184" i="24"/>
  <c r="L186" i="26"/>
  <c r="I182" i="31"/>
  <c r="I181" i="31" s="1"/>
  <c r="L202" i="33"/>
  <c r="L196" i="26"/>
  <c r="L208" i="2"/>
  <c r="L193" i="29"/>
  <c r="L203" i="29"/>
  <c r="L199" i="23"/>
  <c r="L204" i="31"/>
  <c r="L185" i="2"/>
  <c r="L197" i="26"/>
  <c r="L203" i="3"/>
  <c r="L189" i="27"/>
  <c r="G182" i="30"/>
  <c r="G181" i="30" s="1"/>
  <c r="F182" i="23"/>
  <c r="F181" i="23" s="1"/>
  <c r="F65" i="23" s="1"/>
  <c r="L65" i="23" s="1"/>
  <c r="H182" i="32"/>
  <c r="H181" i="32" s="1"/>
  <c r="L194" i="25"/>
  <c r="L191" i="34"/>
  <c r="L193" i="30"/>
  <c r="N183" i="27"/>
  <c r="L191" i="25"/>
  <c r="L191" i="26"/>
  <c r="G182" i="26"/>
  <c r="G181" i="26" s="1"/>
  <c r="L206" i="28"/>
  <c r="I182" i="3"/>
  <c r="I181" i="3" s="1"/>
  <c r="L203" i="23"/>
  <c r="L201" i="3"/>
  <c r="L199" i="3"/>
  <c r="L188" i="33"/>
  <c r="E182" i="25"/>
  <c r="E181" i="25" s="1"/>
  <c r="L184" i="25"/>
  <c r="L193" i="31"/>
  <c r="L199" i="30"/>
  <c r="F182" i="26"/>
  <c r="F181" i="26" s="1"/>
  <c r="L203" i="33"/>
  <c r="I182" i="23"/>
  <c r="I181" i="23" s="1"/>
  <c r="L200" i="30"/>
  <c r="L202" i="25"/>
  <c r="L188" i="31"/>
  <c r="L205" i="23"/>
  <c r="L195" i="24"/>
  <c r="L196" i="2"/>
  <c r="L207" i="31"/>
  <c r="L189" i="26"/>
  <c r="L198" i="24"/>
  <c r="L194" i="24"/>
  <c r="L197" i="30"/>
  <c r="I182" i="34"/>
  <c r="I181" i="34" s="1"/>
  <c r="I182" i="25"/>
  <c r="I181" i="25" s="1"/>
  <c r="L189" i="32"/>
  <c r="L206" i="27"/>
  <c r="L195" i="29"/>
  <c r="L197" i="25"/>
  <c r="L200" i="26"/>
  <c r="L184" i="34"/>
  <c r="E182" i="34"/>
  <c r="E181" i="34" s="1"/>
  <c r="H182" i="34"/>
  <c r="H181" i="34" s="1"/>
  <c r="L190" i="27"/>
  <c r="H182" i="30"/>
  <c r="H181" i="30" s="1"/>
  <c r="L188" i="30"/>
  <c r="N183" i="28"/>
  <c r="L195" i="23"/>
  <c r="L186" i="27"/>
  <c r="L197" i="2"/>
  <c r="L196" i="3"/>
  <c r="N183" i="30"/>
  <c r="L192" i="3"/>
  <c r="L198" i="34"/>
  <c r="L198" i="32"/>
  <c r="L208" i="28"/>
  <c r="L204" i="23"/>
  <c r="L200" i="27"/>
  <c r="L205" i="26"/>
  <c r="E182" i="3"/>
  <c r="E181" i="3" s="1"/>
  <c r="E163" i="3" s="1"/>
  <c r="L163" i="3" s="1"/>
  <c r="L184" i="3"/>
  <c r="L193" i="2"/>
  <c r="L196" i="32"/>
  <c r="L188" i="25"/>
  <c r="L189" i="25"/>
  <c r="L196" i="24"/>
  <c r="N183" i="2"/>
  <c r="L193" i="25"/>
  <c r="E182" i="28"/>
  <c r="E181" i="28" s="1"/>
  <c r="L184" i="28"/>
  <c r="L198" i="25"/>
  <c r="L207" i="23"/>
  <c r="L201" i="24"/>
  <c r="L202" i="32"/>
  <c r="L186" i="29"/>
  <c r="L186" i="31"/>
  <c r="F182" i="29"/>
  <c r="F181" i="29" s="1"/>
  <c r="L184" i="2"/>
  <c r="G182" i="32"/>
  <c r="G181" i="32" s="1"/>
  <c r="L203" i="28"/>
  <c r="L194" i="28"/>
  <c r="L196" i="34"/>
  <c r="L196" i="25"/>
  <c r="L202" i="23"/>
  <c r="L196" i="33"/>
  <c r="L187" i="29"/>
  <c r="L194" i="31"/>
  <c r="L193" i="23"/>
  <c r="H182" i="27"/>
  <c r="H181" i="27" s="1"/>
  <c r="L186" i="2"/>
  <c r="L193" i="32"/>
  <c r="L203" i="27"/>
  <c r="F182" i="28"/>
  <c r="F181" i="28" s="1"/>
  <c r="L195" i="32"/>
  <c r="L204" i="33"/>
  <c r="L186" i="34"/>
  <c r="N183" i="25"/>
  <c r="L192" i="30"/>
  <c r="L208" i="33"/>
  <c r="L187" i="2"/>
  <c r="L198" i="30"/>
  <c r="L205" i="25"/>
  <c r="L206" i="3"/>
  <c r="I182" i="28"/>
  <c r="I181" i="28" s="1"/>
  <c r="L205" i="2"/>
  <c r="L201" i="34"/>
  <c r="L184" i="31"/>
  <c r="E182" i="31"/>
  <c r="E181" i="31" s="1"/>
  <c r="L190" i="29"/>
  <c r="L194" i="34"/>
  <c r="L187" i="30"/>
  <c r="L207" i="29"/>
  <c r="L204" i="3"/>
  <c r="F182" i="24"/>
  <c r="F181" i="24" s="1"/>
  <c r="L186" i="30"/>
  <c r="L195" i="26"/>
  <c r="G182" i="3"/>
  <c r="G181" i="3" s="1"/>
  <c r="G30" i="3" s="1"/>
  <c r="L30" i="3" s="1"/>
  <c r="C30" i="23" s="1"/>
  <c r="L30" i="23" s="1"/>
  <c r="N183" i="24"/>
  <c r="L197" i="29"/>
  <c r="L190" i="30"/>
  <c r="L186" i="28"/>
  <c r="N183" i="23"/>
  <c r="L203" i="32"/>
  <c r="L206" i="31"/>
  <c r="L190" i="33"/>
  <c r="N183" i="29"/>
  <c r="L190" i="31"/>
  <c r="L192" i="28"/>
  <c r="L198" i="3"/>
  <c r="L192" i="24"/>
  <c r="F182" i="2"/>
  <c r="L207" i="25"/>
  <c r="L199" i="24"/>
  <c r="J182" i="27"/>
  <c r="J181" i="27" s="1"/>
  <c r="L191" i="24"/>
  <c r="L191" i="31"/>
  <c r="L201" i="33"/>
  <c r="G182" i="25"/>
  <c r="G181" i="25" s="1"/>
  <c r="L188" i="34"/>
  <c r="L203" i="34"/>
  <c r="L199" i="29"/>
  <c r="N183" i="33"/>
  <c r="J182" i="30"/>
  <c r="J181" i="30" s="1"/>
  <c r="H182" i="26"/>
  <c r="H181" i="26" s="1"/>
  <c r="G182" i="29"/>
  <c r="G181" i="29" s="1"/>
  <c r="L190" i="26"/>
  <c r="L188" i="26"/>
  <c r="L201" i="29"/>
  <c r="L205" i="32"/>
  <c r="L208" i="25"/>
  <c r="L197" i="24"/>
  <c r="F182" i="33"/>
  <c r="F181" i="33" s="1"/>
  <c r="H182" i="24"/>
  <c r="H181" i="24" s="1"/>
  <c r="L207" i="3"/>
  <c r="L187" i="31"/>
  <c r="L198" i="27"/>
  <c r="L203" i="30"/>
  <c r="L189" i="3"/>
  <c r="G182" i="23"/>
  <c r="G181" i="23" s="1"/>
  <c r="L192" i="34"/>
  <c r="F182" i="3"/>
  <c r="F181" i="3" s="1"/>
  <c r="F16" i="3" s="1"/>
  <c r="L199" i="26"/>
  <c r="L200" i="25"/>
  <c r="L203" i="26"/>
  <c r="H182" i="31"/>
  <c r="H181" i="31" s="1"/>
  <c r="L187" i="34"/>
  <c r="L200" i="31"/>
  <c r="L207" i="27"/>
  <c r="L192" i="27"/>
  <c r="L204" i="30"/>
  <c r="L184" i="30"/>
  <c r="E182" i="30"/>
  <c r="E181" i="30" s="1"/>
  <c r="L207" i="26"/>
  <c r="L192" i="23"/>
  <c r="L184" i="33"/>
  <c r="E182" i="33"/>
  <c r="E181" i="33" s="1"/>
  <c r="L206" i="2"/>
  <c r="L200" i="33"/>
  <c r="L190" i="25"/>
  <c r="F182" i="31"/>
  <c r="F181" i="31" s="1"/>
  <c r="L197" i="28"/>
  <c r="L208" i="34"/>
  <c r="J182" i="32"/>
  <c r="J181" i="32" s="1"/>
  <c r="L193" i="33"/>
  <c r="L208" i="29"/>
  <c r="L202" i="3"/>
  <c r="L189" i="24"/>
  <c r="L192" i="25"/>
  <c r="L202" i="2"/>
  <c r="L196" i="23"/>
  <c r="L197" i="32"/>
  <c r="L191" i="2"/>
  <c r="L201" i="30"/>
  <c r="L199" i="2"/>
  <c r="L207" i="24"/>
  <c r="G182" i="28"/>
  <c r="G181" i="28" s="1"/>
  <c r="L188" i="27"/>
  <c r="L191" i="28"/>
  <c r="L207" i="2"/>
  <c r="L208" i="24"/>
  <c r="L201" i="2"/>
  <c r="L203" i="2"/>
  <c r="L198" i="26"/>
  <c r="L185" i="27"/>
  <c r="J182" i="31"/>
  <c r="J181" i="31" s="1"/>
  <c r="L198" i="28"/>
  <c r="L204" i="27"/>
  <c r="L191" i="27"/>
  <c r="H182" i="25"/>
  <c r="H181" i="25" s="1"/>
  <c r="C65" i="24"/>
  <c r="L65" i="24" s="1"/>
  <c r="L68" i="23"/>
  <c r="C51" i="23"/>
  <c r="L51" i="23" s="1"/>
  <c r="L54" i="3"/>
  <c r="L33" i="3"/>
  <c r="O18" i="34"/>
  <c r="O25" i="34"/>
  <c r="G24" i="22"/>
  <c r="E24" i="22" s="1"/>
  <c r="G66" i="24"/>
  <c r="H66" i="24" s="1"/>
  <c r="C44" i="28"/>
  <c r="L44" i="28" s="1"/>
  <c r="L47" i="27"/>
  <c r="C58" i="33"/>
  <c r="C170" i="34"/>
  <c r="L170" i="34" s="1"/>
  <c r="L173" i="34" s="1"/>
  <c r="L142" i="33"/>
  <c r="L145" i="33" s="1"/>
  <c r="J38" i="24"/>
  <c r="K38" i="24" s="1"/>
  <c r="L45" i="24"/>
  <c r="C45" i="25" s="1"/>
  <c r="H52" i="24"/>
  <c r="I52" i="24" s="1"/>
  <c r="J59" i="24"/>
  <c r="K73" i="24"/>
  <c r="L73" i="24" s="1"/>
  <c r="C73" i="25" s="1"/>
  <c r="E73" i="25" s="1"/>
  <c r="J80" i="24"/>
  <c r="J87" i="24"/>
  <c r="E94" i="24"/>
  <c r="F94" i="24" s="1"/>
  <c r="G94" i="24" s="1"/>
  <c r="J101" i="24"/>
  <c r="K101" i="24" s="1"/>
  <c r="E108" i="25"/>
  <c r="F108" i="25" s="1"/>
  <c r="K115" i="25"/>
  <c r="L115" i="25" s="1"/>
  <c r="C115" i="26" s="1"/>
  <c r="E115" i="26" s="1"/>
  <c r="I122" i="24"/>
  <c r="J122" i="24"/>
  <c r="I129" i="24"/>
  <c r="J129" i="24" s="1"/>
  <c r="K136" i="24"/>
  <c r="L136" i="24" s="1"/>
  <c r="C136" i="25" s="1"/>
  <c r="G143" i="24"/>
  <c r="E150" i="25"/>
  <c r="I157" i="24"/>
  <c r="J157" i="24" s="1"/>
  <c r="J164" i="23"/>
  <c r="K164" i="23" s="1"/>
  <c r="H171" i="25"/>
  <c r="G178" i="24"/>
  <c r="C34" i="34"/>
  <c r="L34" i="34" s="1"/>
  <c r="L40" i="34" s="1"/>
  <c r="G8" i="22" s="1"/>
  <c r="C6" i="23"/>
  <c r="L6" i="23" s="1"/>
  <c r="L8" i="23"/>
  <c r="C8" i="24" s="1"/>
  <c r="L8" i="24" s="1"/>
  <c r="C8" i="25" s="1"/>
  <c r="L8" i="25" s="1"/>
  <c r="C8" i="26" s="1"/>
  <c r="L11" i="25"/>
  <c r="C11" i="26" s="1"/>
  <c r="L76" i="33"/>
  <c r="C27" i="34"/>
  <c r="L27" i="34" s="1"/>
  <c r="C55" i="34"/>
  <c r="L55" i="34" s="1"/>
  <c r="L111" i="33"/>
  <c r="C13" i="34"/>
  <c r="L13" i="34" s="1"/>
  <c r="H31" i="24"/>
  <c r="C7" i="24"/>
  <c r="L7" i="24" s="1"/>
  <c r="F4" i="3"/>
  <c r="G4" i="3" s="1"/>
  <c r="H4" i="3" s="1"/>
  <c r="I4" i="3" s="1"/>
  <c r="J4" i="3" s="1"/>
  <c r="E4" i="23" s="1"/>
  <c r="F4" i="23" s="1"/>
  <c r="G4" i="23" s="1"/>
  <c r="H4" i="23" s="1"/>
  <c r="I4" i="23" s="1"/>
  <c r="J4" i="23" s="1"/>
  <c r="O1" i="3"/>
  <c r="N182" i="29" l="1"/>
  <c r="N181" i="29" s="1"/>
  <c r="N182" i="32"/>
  <c r="N181" i="32" s="1"/>
  <c r="C163" i="23"/>
  <c r="L163" i="23" s="1"/>
  <c r="L166" i="3"/>
  <c r="C30" i="24"/>
  <c r="L30" i="24" s="1"/>
  <c r="L33" i="23"/>
  <c r="N182" i="30"/>
  <c r="N181" i="30" s="1"/>
  <c r="N182" i="34"/>
  <c r="N181" i="34" s="1"/>
  <c r="N182" i="28"/>
  <c r="N181" i="28" s="1"/>
  <c r="N182" i="24"/>
  <c r="N181" i="24" s="1"/>
  <c r="N182" i="26"/>
  <c r="N181" i="26" s="1"/>
  <c r="N182" i="3"/>
  <c r="N181" i="3" s="1"/>
  <c r="O81" i="3" s="1"/>
  <c r="N182" i="25"/>
  <c r="N181" i="25" s="1"/>
  <c r="N182" i="27"/>
  <c r="N181" i="27" s="1"/>
  <c r="N182" i="33"/>
  <c r="N181" i="33" s="1"/>
  <c r="N182" i="31"/>
  <c r="N181" i="31" s="1"/>
  <c r="N182" i="23"/>
  <c r="N181" i="23" s="1"/>
  <c r="O81" i="23" s="1"/>
  <c r="C51" i="24"/>
  <c r="L51" i="24" s="1"/>
  <c r="L54" i="23"/>
  <c r="L68" i="24"/>
  <c r="C65" i="25"/>
  <c r="L65" i="25" s="1"/>
  <c r="G27" i="22"/>
  <c r="E27" i="22" s="1"/>
  <c r="I66" i="24"/>
  <c r="J66" i="24" s="1"/>
  <c r="K66" i="24" s="1"/>
  <c r="L66" i="24" s="1"/>
  <c r="C66" i="25" s="1"/>
  <c r="L47" i="28"/>
  <c r="C44" i="29"/>
  <c r="L44" i="29" s="1"/>
  <c r="C142" i="34"/>
  <c r="L142" i="34" s="1"/>
  <c r="L145" i="34" s="1"/>
  <c r="L58" i="33"/>
  <c r="L61" i="33" s="1"/>
  <c r="L38" i="24"/>
  <c r="C38" i="25" s="1"/>
  <c r="E45" i="25"/>
  <c r="F45" i="25" s="1"/>
  <c r="J52" i="24"/>
  <c r="K52" i="24" s="1"/>
  <c r="K59" i="24"/>
  <c r="L59" i="24" s="1"/>
  <c r="C59" i="25" s="1"/>
  <c r="F73" i="25"/>
  <c r="G73" i="25" s="1"/>
  <c r="K80" i="24"/>
  <c r="L80" i="24" s="1"/>
  <c r="C80" i="25" s="1"/>
  <c r="K87" i="24"/>
  <c r="L87" i="24" s="1"/>
  <c r="C87" i="25" s="1"/>
  <c r="H94" i="24"/>
  <c r="I94" i="24" s="1"/>
  <c r="L101" i="24"/>
  <c r="C101" i="25" s="1"/>
  <c r="G108" i="25"/>
  <c r="F115" i="26"/>
  <c r="G115" i="26" s="1"/>
  <c r="K122" i="24"/>
  <c r="L122" i="24" s="1"/>
  <c r="C122" i="25" s="1"/>
  <c r="K129" i="24"/>
  <c r="L129" i="24" s="1"/>
  <c r="C129" i="25" s="1"/>
  <c r="E136" i="25"/>
  <c r="F136" i="25" s="1"/>
  <c r="G136" i="25" s="1"/>
  <c r="H143" i="24"/>
  <c r="I143" i="24" s="1"/>
  <c r="J143" i="24" s="1"/>
  <c r="F150" i="25"/>
  <c r="G150" i="25" s="1"/>
  <c r="K157" i="24"/>
  <c r="L157" i="24" s="1"/>
  <c r="C157" i="25" s="1"/>
  <c r="L164" i="23"/>
  <c r="C164" i="24" s="1"/>
  <c r="I171" i="25"/>
  <c r="H178" i="24"/>
  <c r="I178" i="24" s="1"/>
  <c r="C6" i="24"/>
  <c r="L6" i="24" s="1"/>
  <c r="C6" i="25" s="1"/>
  <c r="L6" i="25" s="1"/>
  <c r="L11" i="26"/>
  <c r="C11" i="27" s="1"/>
  <c r="L8" i="26"/>
  <c r="C8" i="27" s="1"/>
  <c r="C111" i="34"/>
  <c r="L111" i="34" s="1"/>
  <c r="C76" i="34"/>
  <c r="L76" i="34" s="1"/>
  <c r="I31" i="24"/>
  <c r="J31" i="24" s="1"/>
  <c r="K31" i="24" s="1"/>
  <c r="K4" i="23"/>
  <c r="E4" i="24"/>
  <c r="F4" i="24" s="1"/>
  <c r="G4" i="24" s="1"/>
  <c r="H4" i="24" s="1"/>
  <c r="I4" i="24" s="1"/>
  <c r="J4" i="24" s="1"/>
  <c r="C7" i="25"/>
  <c r="L7" i="25" s="1"/>
  <c r="K4" i="3"/>
  <c r="L33" i="24" l="1"/>
  <c r="C30" i="25"/>
  <c r="L30" i="25" s="1"/>
  <c r="C163" i="24"/>
  <c r="L163" i="24" s="1"/>
  <c r="L166" i="23"/>
  <c r="C65" i="26"/>
  <c r="L65" i="26" s="1"/>
  <c r="L68" i="25"/>
  <c r="L54" i="24"/>
  <c r="C51" i="25"/>
  <c r="L51" i="25" s="1"/>
  <c r="G23" i="22"/>
  <c r="E23" i="22" s="1"/>
  <c r="E66" i="25"/>
  <c r="F66" i="25" s="1"/>
  <c r="L47" i="29"/>
  <c r="C44" i="30"/>
  <c r="L44" i="30" s="1"/>
  <c r="C58" i="34"/>
  <c r="L58" i="34" s="1"/>
  <c r="L61" i="34" s="1"/>
  <c r="G11" i="22" s="1"/>
  <c r="E38" i="25"/>
  <c r="G45" i="25"/>
  <c r="H45" i="25" s="1"/>
  <c r="L52" i="24"/>
  <c r="C52" i="25" s="1"/>
  <c r="E59" i="25"/>
  <c r="H73" i="25"/>
  <c r="I73" i="25" s="1"/>
  <c r="E80" i="25"/>
  <c r="F80" i="25" s="1"/>
  <c r="E87" i="25"/>
  <c r="F87" i="25" s="1"/>
  <c r="G87" i="25" s="1"/>
  <c r="H87" i="25" s="1"/>
  <c r="I87" i="25" s="1"/>
  <c r="J94" i="24"/>
  <c r="K94" i="24" s="1"/>
  <c r="L94" i="24" s="1"/>
  <c r="C94" i="25" s="1"/>
  <c r="E101" i="25"/>
  <c r="H108" i="25"/>
  <c r="I108" i="25" s="1"/>
  <c r="J108" i="25" s="1"/>
  <c r="H115" i="26"/>
  <c r="I115" i="26" s="1"/>
  <c r="J115" i="26" s="1"/>
  <c r="E122" i="25"/>
  <c r="E129" i="25"/>
  <c r="F129" i="25" s="1"/>
  <c r="H136" i="25"/>
  <c r="K143" i="24"/>
  <c r="L143" i="24" s="1"/>
  <c r="C143" i="25" s="1"/>
  <c r="H150" i="25"/>
  <c r="E157" i="25"/>
  <c r="F157" i="25" s="1"/>
  <c r="G157" i="25" s="1"/>
  <c r="E164" i="24"/>
  <c r="F164" i="24" s="1"/>
  <c r="J171" i="25"/>
  <c r="K171" i="25" s="1"/>
  <c r="L171" i="25" s="1"/>
  <c r="C171" i="26" s="1"/>
  <c r="J178" i="24"/>
  <c r="K178" i="24" s="1"/>
  <c r="L178" i="24" s="1"/>
  <c r="C178" i="25" s="1"/>
  <c r="L11" i="27"/>
  <c r="C11" i="28" s="1"/>
  <c r="L8" i="27"/>
  <c r="C8" i="28" s="1"/>
  <c r="L31" i="24"/>
  <c r="C31" i="25" s="1"/>
  <c r="C6" i="26"/>
  <c r="K4" i="24"/>
  <c r="E4" i="25"/>
  <c r="F4" i="25" s="1"/>
  <c r="G4" i="25" s="1"/>
  <c r="H4" i="25" s="1"/>
  <c r="I4" i="25" s="1"/>
  <c r="J4" i="25" s="1"/>
  <c r="C7" i="26"/>
  <c r="L7" i="26" s="1"/>
  <c r="L166" i="24" l="1"/>
  <c r="C163" i="25"/>
  <c r="L163" i="25" s="1"/>
  <c r="L33" i="25"/>
  <c r="C30" i="26"/>
  <c r="L30" i="26" s="1"/>
  <c r="L68" i="26"/>
  <c r="C65" i="27"/>
  <c r="L65" i="27" s="1"/>
  <c r="C51" i="26"/>
  <c r="L51" i="26" s="1"/>
  <c r="L54" i="25"/>
  <c r="G66" i="25"/>
  <c r="H66" i="25" s="1"/>
  <c r="L47" i="30"/>
  <c r="C44" i="31"/>
  <c r="L44" i="31" s="1"/>
  <c r="F38" i="25"/>
  <c r="G38" i="25" s="1"/>
  <c r="H38" i="25" s="1"/>
  <c r="I45" i="25"/>
  <c r="J45" i="25" s="1"/>
  <c r="K45" i="25" s="1"/>
  <c r="E52" i="25"/>
  <c r="F59" i="25"/>
  <c r="J73" i="25"/>
  <c r="K73" i="25" s="1"/>
  <c r="L73" i="25" s="1"/>
  <c r="C73" i="26" s="1"/>
  <c r="G80" i="25"/>
  <c r="H80" i="25" s="1"/>
  <c r="J87" i="25"/>
  <c r="K87" i="25" s="1"/>
  <c r="L87" i="25" s="1"/>
  <c r="C87" i="26" s="1"/>
  <c r="E94" i="25"/>
  <c r="F94" i="25" s="1"/>
  <c r="F101" i="25"/>
  <c r="K108" i="25"/>
  <c r="L108" i="25" s="1"/>
  <c r="C108" i="26" s="1"/>
  <c r="K115" i="26"/>
  <c r="L115" i="26" s="1"/>
  <c r="C115" i="27" s="1"/>
  <c r="F122" i="25"/>
  <c r="G129" i="25"/>
  <c r="I136" i="25"/>
  <c r="J136" i="25" s="1"/>
  <c r="K136" i="25" s="1"/>
  <c r="E143" i="25"/>
  <c r="F143" i="25" s="1"/>
  <c r="I150" i="25"/>
  <c r="H157" i="25"/>
  <c r="I157" i="25" s="1"/>
  <c r="J157" i="25" s="1"/>
  <c r="K157" i="25" s="1"/>
  <c r="L157" i="25" s="1"/>
  <c r="C157" i="26" s="1"/>
  <c r="G164" i="24"/>
  <c r="E171" i="26"/>
  <c r="F171" i="26" s="1"/>
  <c r="G171" i="26" s="1"/>
  <c r="E178" i="25"/>
  <c r="F178" i="25" s="1"/>
  <c r="L11" i="28"/>
  <c r="C11" i="29" s="1"/>
  <c r="L8" i="28"/>
  <c r="C8" i="29" s="1"/>
  <c r="L6" i="26"/>
  <c r="E31" i="25"/>
  <c r="K4" i="25"/>
  <c r="E4" i="26"/>
  <c r="F4" i="26" s="1"/>
  <c r="G4" i="26" s="1"/>
  <c r="H4" i="26" s="1"/>
  <c r="I4" i="26" s="1"/>
  <c r="J4" i="26" s="1"/>
  <c r="C7" i="27"/>
  <c r="L7" i="27" s="1"/>
  <c r="L33" i="26" l="1"/>
  <c r="C30" i="27"/>
  <c r="L30" i="27" s="1"/>
  <c r="L166" i="25"/>
  <c r="C163" i="26"/>
  <c r="L163" i="26" s="1"/>
  <c r="C51" i="27"/>
  <c r="L51" i="27" s="1"/>
  <c r="L54" i="26"/>
  <c r="C65" i="28"/>
  <c r="L65" i="28" s="1"/>
  <c r="L68" i="27"/>
  <c r="I66" i="25"/>
  <c r="J66" i="25" s="1"/>
  <c r="K66" i="25" s="1"/>
  <c r="L47" i="31"/>
  <c r="C44" i="32"/>
  <c r="L44" i="32" s="1"/>
  <c r="I38" i="25"/>
  <c r="J38" i="25" s="1"/>
  <c r="K38" i="25" s="1"/>
  <c r="L45" i="25"/>
  <c r="C45" i="26" s="1"/>
  <c r="F52" i="25"/>
  <c r="G59" i="25"/>
  <c r="E73" i="26"/>
  <c r="I80" i="25"/>
  <c r="E87" i="26"/>
  <c r="F87" i="26" s="1"/>
  <c r="G87" i="26" s="1"/>
  <c r="H87" i="26" s="1"/>
  <c r="I87" i="26" s="1"/>
  <c r="G94" i="25"/>
  <c r="G101" i="25"/>
  <c r="E108" i="26"/>
  <c r="E115" i="27"/>
  <c r="G122" i="25"/>
  <c r="H129" i="25"/>
  <c r="L136" i="25"/>
  <c r="C136" i="26" s="1"/>
  <c r="G143" i="25"/>
  <c r="H143" i="25" s="1"/>
  <c r="J150" i="25"/>
  <c r="E157" i="26"/>
  <c r="F157" i="26" s="1"/>
  <c r="H164" i="24"/>
  <c r="I164" i="24" s="1"/>
  <c r="H171" i="26"/>
  <c r="G178" i="25"/>
  <c r="L11" i="29"/>
  <c r="C11" i="30" s="1"/>
  <c r="L8" i="29"/>
  <c r="C8" i="30" s="1"/>
  <c r="C6" i="27"/>
  <c r="F31" i="25"/>
  <c r="K4" i="26"/>
  <c r="E4" i="27"/>
  <c r="F4" i="27" s="1"/>
  <c r="G4" i="27" s="1"/>
  <c r="H4" i="27" s="1"/>
  <c r="I4" i="27" s="1"/>
  <c r="J4" i="27" s="1"/>
  <c r="C7" i="28"/>
  <c r="L7" i="28" s="1"/>
  <c r="L33" i="27" l="1"/>
  <c r="C30" i="28"/>
  <c r="L30" i="28" s="1"/>
  <c r="L166" i="26"/>
  <c r="C163" i="27"/>
  <c r="L163" i="27" s="1"/>
  <c r="C65" i="29"/>
  <c r="L65" i="29" s="1"/>
  <c r="L68" i="28"/>
  <c r="L54" i="27"/>
  <c r="C51" i="28"/>
  <c r="L51" i="28" s="1"/>
  <c r="L66" i="25"/>
  <c r="C66" i="26" s="1"/>
  <c r="E66" i="26" s="1"/>
  <c r="L47" i="32"/>
  <c r="C44" i="33"/>
  <c r="L44" i="33" s="1"/>
  <c r="L38" i="25"/>
  <c r="C38" i="26" s="1"/>
  <c r="E45" i="26"/>
  <c r="G52" i="25"/>
  <c r="H59" i="25"/>
  <c r="F73" i="26"/>
  <c r="G73" i="26" s="1"/>
  <c r="J80" i="25"/>
  <c r="K80" i="25" s="1"/>
  <c r="L80" i="25" s="1"/>
  <c r="C80" i="26" s="1"/>
  <c r="J87" i="26"/>
  <c r="K87" i="26" s="1"/>
  <c r="L87" i="26" s="1"/>
  <c r="C87" i="27" s="1"/>
  <c r="H94" i="25"/>
  <c r="H101" i="25"/>
  <c r="I101" i="25" s="1"/>
  <c r="F108" i="26"/>
  <c r="F115" i="27"/>
  <c r="H122" i="25"/>
  <c r="I129" i="25"/>
  <c r="E136" i="26"/>
  <c r="I143" i="25"/>
  <c r="J143" i="25" s="1"/>
  <c r="K150" i="25"/>
  <c r="L150" i="25" s="1"/>
  <c r="C150" i="26" s="1"/>
  <c r="G157" i="26"/>
  <c r="H157" i="26" s="1"/>
  <c r="J164" i="24"/>
  <c r="K164" i="24" s="1"/>
  <c r="L164" i="24" s="1"/>
  <c r="C164" i="25" s="1"/>
  <c r="I171" i="26"/>
  <c r="J171" i="26" s="1"/>
  <c r="K171" i="26" s="1"/>
  <c r="H178" i="25"/>
  <c r="I178" i="25" s="1"/>
  <c r="J178" i="25" s="1"/>
  <c r="K178" i="25" s="1"/>
  <c r="L178" i="25" s="1"/>
  <c r="C178" i="26" s="1"/>
  <c r="L11" i="30"/>
  <c r="C11" i="31" s="1"/>
  <c r="L8" i="30"/>
  <c r="C8" i="31" s="1"/>
  <c r="L6" i="27"/>
  <c r="C6" i="28" s="1"/>
  <c r="G31" i="25"/>
  <c r="K4" i="27"/>
  <c r="E4" i="28"/>
  <c r="F4" i="28" s="1"/>
  <c r="G4" i="28" s="1"/>
  <c r="H4" i="28" s="1"/>
  <c r="I4" i="28" s="1"/>
  <c r="J4" i="28" s="1"/>
  <c r="C7" i="29"/>
  <c r="L7" i="29" s="1"/>
  <c r="L33" i="28" l="1"/>
  <c r="C30" i="29"/>
  <c r="L30" i="29" s="1"/>
  <c r="L166" i="27"/>
  <c r="C163" i="28"/>
  <c r="L163" i="28" s="1"/>
  <c r="C65" i="30"/>
  <c r="L65" i="30" s="1"/>
  <c r="L68" i="29"/>
  <c r="L54" i="28"/>
  <c r="C51" i="29"/>
  <c r="L51" i="29" s="1"/>
  <c r="C44" i="34"/>
  <c r="L44" i="34" s="1"/>
  <c r="L47" i="34" s="1"/>
  <c r="G9" i="22" s="1"/>
  <c r="L47" i="33"/>
  <c r="E38" i="26"/>
  <c r="F45" i="26"/>
  <c r="G45" i="26" s="1"/>
  <c r="H52" i="25"/>
  <c r="I52" i="25" s="1"/>
  <c r="I59" i="25"/>
  <c r="F66" i="26"/>
  <c r="H73" i="26"/>
  <c r="I73" i="26" s="1"/>
  <c r="E80" i="26"/>
  <c r="E87" i="27"/>
  <c r="F87" i="27" s="1"/>
  <c r="I94" i="25"/>
  <c r="J101" i="25"/>
  <c r="K101" i="25" s="1"/>
  <c r="L101" i="25" s="1"/>
  <c r="C101" i="26" s="1"/>
  <c r="G108" i="26"/>
  <c r="H108" i="26" s="1"/>
  <c r="G115" i="27"/>
  <c r="I122" i="25"/>
  <c r="J122" i="25" s="1"/>
  <c r="J129" i="25"/>
  <c r="K129" i="25" s="1"/>
  <c r="F136" i="26"/>
  <c r="K143" i="25"/>
  <c r="L143" i="25" s="1"/>
  <c r="C143" i="26" s="1"/>
  <c r="E150" i="26"/>
  <c r="I157" i="26"/>
  <c r="J157" i="26" s="1"/>
  <c r="E164" i="25"/>
  <c r="F164" i="25" s="1"/>
  <c r="L171" i="26"/>
  <c r="C171" i="27" s="1"/>
  <c r="E178" i="26"/>
  <c r="L8" i="31"/>
  <c r="C8" i="32" s="1"/>
  <c r="L6" i="28"/>
  <c r="L11" i="31"/>
  <c r="C11" i="32" s="1"/>
  <c r="L11" i="32" s="1"/>
  <c r="C11" i="33" s="1"/>
  <c r="H31" i="25"/>
  <c r="I31" i="25" s="1"/>
  <c r="K4" i="28"/>
  <c r="E4" i="29"/>
  <c r="F4" i="29" s="1"/>
  <c r="G4" i="29" s="1"/>
  <c r="H4" i="29" s="1"/>
  <c r="I4" i="29" s="1"/>
  <c r="J4" i="29" s="1"/>
  <c r="C7" i="30"/>
  <c r="L7" i="30" s="1"/>
  <c r="H181" i="2"/>
  <c r="H79" i="2" s="1"/>
  <c r="J181" i="2"/>
  <c r="J86" i="2" s="1"/>
  <c r="F181" i="2"/>
  <c r="F23" i="2" s="1"/>
  <c r="I181" i="2"/>
  <c r="C30" i="30" l="1"/>
  <c r="L30" i="30" s="1"/>
  <c r="L33" i="29"/>
  <c r="C163" i="29"/>
  <c r="L163" i="29" s="1"/>
  <c r="L166" i="28"/>
  <c r="L68" i="30"/>
  <c r="C65" i="31"/>
  <c r="L65" i="31" s="1"/>
  <c r="L54" i="29"/>
  <c r="C51" i="30"/>
  <c r="L51" i="30" s="1"/>
  <c r="J23" i="2"/>
  <c r="J79" i="2"/>
  <c r="I23" i="2"/>
  <c r="I79" i="2"/>
  <c r="H23" i="2"/>
  <c r="H72" i="2"/>
  <c r="J9" i="2"/>
  <c r="J16" i="2"/>
  <c r="I9" i="2"/>
  <c r="I16" i="2"/>
  <c r="H9" i="2"/>
  <c r="H16" i="2"/>
  <c r="F9" i="2"/>
  <c r="F16" i="2"/>
  <c r="F38" i="26"/>
  <c r="H45" i="26"/>
  <c r="J52" i="25"/>
  <c r="K52" i="25" s="1"/>
  <c r="J59" i="25"/>
  <c r="K59" i="25" s="1"/>
  <c r="L59" i="25" s="1"/>
  <c r="C59" i="26" s="1"/>
  <c r="G66" i="26"/>
  <c r="J73" i="26"/>
  <c r="F80" i="26"/>
  <c r="G87" i="27"/>
  <c r="H87" i="27" s="1"/>
  <c r="I87" i="27" s="1"/>
  <c r="J87" i="27" s="1"/>
  <c r="K87" i="27" s="1"/>
  <c r="L87" i="27" s="1"/>
  <c r="C87" i="28" s="1"/>
  <c r="J94" i="25"/>
  <c r="K94" i="25" s="1"/>
  <c r="E101" i="26"/>
  <c r="I108" i="26"/>
  <c r="J108" i="26" s="1"/>
  <c r="K108" i="26" s="1"/>
  <c r="H115" i="27"/>
  <c r="K122" i="25"/>
  <c r="L122" i="25" s="1"/>
  <c r="C122" i="26" s="1"/>
  <c r="L129" i="25"/>
  <c r="C129" i="26" s="1"/>
  <c r="G136" i="26"/>
  <c r="E143" i="26"/>
  <c r="F143" i="26" s="1"/>
  <c r="F150" i="26"/>
  <c r="K157" i="26"/>
  <c r="L157" i="26" s="1"/>
  <c r="C157" i="27" s="1"/>
  <c r="G164" i="25"/>
  <c r="E171" i="27"/>
  <c r="F171" i="27" s="1"/>
  <c r="G171" i="27" s="1"/>
  <c r="F178" i="26"/>
  <c r="L8" i="32"/>
  <c r="C8" i="33" s="1"/>
  <c r="C6" i="29"/>
  <c r="L11" i="33"/>
  <c r="C11" i="34" s="1"/>
  <c r="L11" i="34" s="1"/>
  <c r="H4" i="22" s="1"/>
  <c r="J31" i="25"/>
  <c r="K31" i="25" s="1"/>
  <c r="K4" i="29"/>
  <c r="E4" i="30"/>
  <c r="F4" i="30" s="1"/>
  <c r="G4" i="30" s="1"/>
  <c r="H4" i="30" s="1"/>
  <c r="I4" i="30" s="1"/>
  <c r="J4" i="30" s="1"/>
  <c r="C7" i="31"/>
  <c r="L7" i="31" s="1"/>
  <c r="G181" i="2"/>
  <c r="G23" i="2" s="1"/>
  <c r="L166" i="29" l="1"/>
  <c r="C163" i="30"/>
  <c r="L163" i="30" s="1"/>
  <c r="C30" i="31"/>
  <c r="L30" i="31" s="1"/>
  <c r="L33" i="30"/>
  <c r="L68" i="31"/>
  <c r="C65" i="32"/>
  <c r="L65" i="32" s="1"/>
  <c r="C51" i="31"/>
  <c r="L51" i="31" s="1"/>
  <c r="L54" i="30"/>
  <c r="G9" i="2"/>
  <c r="G16" i="2"/>
  <c r="G38" i="26"/>
  <c r="I45" i="26"/>
  <c r="J45" i="26" s="1"/>
  <c r="L52" i="25"/>
  <c r="C52" i="26" s="1"/>
  <c r="E59" i="26"/>
  <c r="F59" i="26" s="1"/>
  <c r="G59" i="26" s="1"/>
  <c r="H66" i="26"/>
  <c r="K73" i="26"/>
  <c r="L73" i="26" s="1"/>
  <c r="C73" i="27" s="1"/>
  <c r="G80" i="26"/>
  <c r="E87" i="28"/>
  <c r="L94" i="25"/>
  <c r="C94" i="26" s="1"/>
  <c r="E94" i="26" s="1"/>
  <c r="F101" i="26"/>
  <c r="L108" i="26"/>
  <c r="C108" i="27" s="1"/>
  <c r="I115" i="27"/>
  <c r="J115" i="27" s="1"/>
  <c r="K115" i="27" s="1"/>
  <c r="E122" i="26"/>
  <c r="F122" i="26" s="1"/>
  <c r="E129" i="26"/>
  <c r="F129" i="26" s="1"/>
  <c r="G129" i="26" s="1"/>
  <c r="H136" i="26"/>
  <c r="G143" i="26"/>
  <c r="G150" i="26"/>
  <c r="H150" i="26" s="1"/>
  <c r="E157" i="27"/>
  <c r="F157" i="27" s="1"/>
  <c r="H164" i="25"/>
  <c r="I164" i="25" s="1"/>
  <c r="H171" i="27"/>
  <c r="I171" i="27" s="1"/>
  <c r="J171" i="27" s="1"/>
  <c r="G178" i="26"/>
  <c r="L8" i="33"/>
  <c r="L6" i="29"/>
  <c r="C6" i="30" s="1"/>
  <c r="L31" i="25"/>
  <c r="C31" i="26" s="1"/>
  <c r="K4" i="30"/>
  <c r="E4" i="31"/>
  <c r="F4" i="31" s="1"/>
  <c r="G4" i="31" s="1"/>
  <c r="H4" i="31" s="1"/>
  <c r="I4" i="31" s="1"/>
  <c r="J4" i="31" s="1"/>
  <c r="C7" i="32"/>
  <c r="L7" i="32" s="1"/>
  <c r="C30" i="32" l="1"/>
  <c r="L30" i="32" s="1"/>
  <c r="L33" i="31"/>
  <c r="C163" i="31"/>
  <c r="L163" i="31" s="1"/>
  <c r="L166" i="30"/>
  <c r="C65" i="33"/>
  <c r="L65" i="33" s="1"/>
  <c r="L68" i="32"/>
  <c r="C51" i="32"/>
  <c r="L51" i="32" s="1"/>
  <c r="L54" i="31"/>
  <c r="C8" i="34"/>
  <c r="L8" i="34" s="1"/>
  <c r="H38" i="26"/>
  <c r="I38" i="26" s="1"/>
  <c r="J38" i="26" s="1"/>
  <c r="K38" i="26" s="1"/>
  <c r="K45" i="26"/>
  <c r="L45" i="26" s="1"/>
  <c r="C45" i="27" s="1"/>
  <c r="E52" i="26"/>
  <c r="F52" i="26" s="1"/>
  <c r="H59" i="26"/>
  <c r="I59" i="26" s="1"/>
  <c r="I66" i="26"/>
  <c r="J66" i="26" s="1"/>
  <c r="K66" i="26" s="1"/>
  <c r="E73" i="27"/>
  <c r="F73" i="27" s="1"/>
  <c r="H80" i="26"/>
  <c r="F87" i="28"/>
  <c r="F94" i="26"/>
  <c r="G101" i="26"/>
  <c r="H101" i="26" s="1"/>
  <c r="E108" i="27"/>
  <c r="L115" i="27"/>
  <c r="C115" i="28" s="1"/>
  <c r="G122" i="26"/>
  <c r="H122" i="26" s="1"/>
  <c r="I122" i="26" s="1"/>
  <c r="H129" i="26"/>
  <c r="I129" i="26" s="1"/>
  <c r="I136" i="26"/>
  <c r="J136" i="26" s="1"/>
  <c r="K136" i="26" s="1"/>
  <c r="H143" i="26"/>
  <c r="I150" i="26"/>
  <c r="G157" i="27"/>
  <c r="H157" i="27" s="1"/>
  <c r="J164" i="25"/>
  <c r="K164" i="25" s="1"/>
  <c r="L164" i="25" s="1"/>
  <c r="C164" i="26" s="1"/>
  <c r="K171" i="27"/>
  <c r="L171" i="27" s="1"/>
  <c r="C171" i="28" s="1"/>
  <c r="H178" i="26"/>
  <c r="E31" i="26"/>
  <c r="F31" i="26" s="1"/>
  <c r="L6" i="30"/>
  <c r="C6" i="31" s="1"/>
  <c r="K4" i="31"/>
  <c r="E4" i="32"/>
  <c r="F4" i="32" s="1"/>
  <c r="G4" i="32" s="1"/>
  <c r="H4" i="32" s="1"/>
  <c r="I4" i="32" s="1"/>
  <c r="J4" i="32" s="1"/>
  <c r="C7" i="33"/>
  <c r="L7" i="33" s="1"/>
  <c r="L166" i="31" l="1"/>
  <c r="C163" i="32"/>
  <c r="L163" i="32" s="1"/>
  <c r="L33" i="32"/>
  <c r="C30" i="33"/>
  <c r="L30" i="33" s="1"/>
  <c r="C65" i="34"/>
  <c r="L65" i="34" s="1"/>
  <c r="L68" i="34" s="1"/>
  <c r="G12" i="22" s="1"/>
  <c r="E12" i="22" s="1"/>
  <c r="L68" i="33"/>
  <c r="L54" i="32"/>
  <c r="C51" i="33"/>
  <c r="L51" i="33" s="1"/>
  <c r="L136" i="26"/>
  <c r="C136" i="27" s="1"/>
  <c r="L38" i="26"/>
  <c r="C38" i="27" s="1"/>
  <c r="E45" i="27"/>
  <c r="F45" i="27"/>
  <c r="G52" i="26"/>
  <c r="J59" i="26"/>
  <c r="K59" i="26" s="1"/>
  <c r="L59" i="26" s="1"/>
  <c r="C59" i="27" s="1"/>
  <c r="L66" i="26"/>
  <c r="C66" i="27" s="1"/>
  <c r="G73" i="27"/>
  <c r="I80" i="26"/>
  <c r="G87" i="28"/>
  <c r="G94" i="26"/>
  <c r="I101" i="26"/>
  <c r="F108" i="27"/>
  <c r="E115" i="28"/>
  <c r="J122" i="26"/>
  <c r="K122" i="26" s="1"/>
  <c r="L122" i="26" s="1"/>
  <c r="C122" i="27" s="1"/>
  <c r="J129" i="26"/>
  <c r="I143" i="26"/>
  <c r="J143" i="26" s="1"/>
  <c r="J150" i="26"/>
  <c r="I157" i="27"/>
  <c r="J157" i="27" s="1"/>
  <c r="E164" i="26"/>
  <c r="E171" i="28"/>
  <c r="I178" i="26"/>
  <c r="J178" i="26" s="1"/>
  <c r="K178" i="26" s="1"/>
  <c r="L6" i="31"/>
  <c r="G31" i="26"/>
  <c r="H31" i="26" s="1"/>
  <c r="K4" i="32"/>
  <c r="E4" i="33"/>
  <c r="F4" i="33" s="1"/>
  <c r="G4" i="33" s="1"/>
  <c r="H4" i="33" s="1"/>
  <c r="I4" i="33" s="1"/>
  <c r="J4" i="33" s="1"/>
  <c r="C7" i="34"/>
  <c r="L7" i="34" s="1"/>
  <c r="C30" i="34" l="1"/>
  <c r="L30" i="34" s="1"/>
  <c r="L33" i="34" s="1"/>
  <c r="G7" i="22" s="1"/>
  <c r="L33" i="33"/>
  <c r="C163" i="33"/>
  <c r="L163" i="33" s="1"/>
  <c r="L166" i="32"/>
  <c r="L54" i="33"/>
  <c r="C51" i="34"/>
  <c r="L51" i="34" s="1"/>
  <c r="L54" i="34" s="1"/>
  <c r="G10" i="22" s="1"/>
  <c r="E38" i="27"/>
  <c r="F38" i="27" s="1"/>
  <c r="G45" i="27"/>
  <c r="H52" i="26"/>
  <c r="E59" i="27"/>
  <c r="F59" i="27" s="1"/>
  <c r="E66" i="27"/>
  <c r="H73" i="27"/>
  <c r="J80" i="26"/>
  <c r="K80" i="26" s="1"/>
  <c r="H87" i="28"/>
  <c r="H94" i="26"/>
  <c r="I94" i="26" s="1"/>
  <c r="J101" i="26"/>
  <c r="G108" i="27"/>
  <c r="H108" i="27" s="1"/>
  <c r="F115" i="28"/>
  <c r="E122" i="27"/>
  <c r="K129" i="26"/>
  <c r="L129" i="26" s="1"/>
  <c r="C129" i="27" s="1"/>
  <c r="E136" i="27"/>
  <c r="K143" i="26"/>
  <c r="L143" i="26" s="1"/>
  <c r="C143" i="27" s="1"/>
  <c r="K150" i="26"/>
  <c r="L150" i="26" s="1"/>
  <c r="C150" i="27" s="1"/>
  <c r="K157" i="27"/>
  <c r="L157" i="27" s="1"/>
  <c r="C157" i="28" s="1"/>
  <c r="F164" i="26"/>
  <c r="F171" i="28"/>
  <c r="L178" i="26"/>
  <c r="C178" i="27" s="1"/>
  <c r="C6" i="32"/>
  <c r="I31" i="26"/>
  <c r="J31" i="26" s="1"/>
  <c r="K4" i="33"/>
  <c r="E4" i="34"/>
  <c r="F4" i="34" s="1"/>
  <c r="G4" i="34" s="1"/>
  <c r="H4" i="34" s="1"/>
  <c r="I4" i="34" s="1"/>
  <c r="J4" i="34" s="1"/>
  <c r="K4" i="34" s="1"/>
  <c r="L166" i="33" l="1"/>
  <c r="C163" i="34"/>
  <c r="L163" i="34" s="1"/>
  <c r="L166" i="34" s="1"/>
  <c r="G26" i="22" s="1"/>
  <c r="E26" i="22" s="1"/>
  <c r="G38" i="27"/>
  <c r="H45" i="27"/>
  <c r="I45" i="27" s="1"/>
  <c r="I52" i="26"/>
  <c r="G59" i="27"/>
  <c r="H59" i="27" s="1"/>
  <c r="F66" i="27"/>
  <c r="I73" i="27"/>
  <c r="J73" i="27" s="1"/>
  <c r="L80" i="26"/>
  <c r="C80" i="27" s="1"/>
  <c r="I87" i="28"/>
  <c r="J94" i="26"/>
  <c r="K94" i="26" s="1"/>
  <c r="K101" i="26"/>
  <c r="L101" i="26" s="1"/>
  <c r="C101" i="27" s="1"/>
  <c r="I108" i="27"/>
  <c r="G115" i="28"/>
  <c r="F122" i="27"/>
  <c r="E129" i="27"/>
  <c r="F136" i="27"/>
  <c r="E143" i="27"/>
  <c r="F143" i="27" s="1"/>
  <c r="G143" i="27" s="1"/>
  <c r="E150" i="27"/>
  <c r="E157" i="28"/>
  <c r="G164" i="26"/>
  <c r="H164" i="26" s="1"/>
  <c r="G171" i="28"/>
  <c r="E178" i="27"/>
  <c r="L6" i="32"/>
  <c r="K31" i="26"/>
  <c r="L31" i="26" s="1"/>
  <c r="C31" i="27" s="1"/>
  <c r="H38" i="27" l="1"/>
  <c r="I38" i="27" s="1"/>
  <c r="J45" i="27"/>
  <c r="K45" i="27" s="1"/>
  <c r="L45" i="27" s="1"/>
  <c r="C45" i="28" s="1"/>
  <c r="J52" i="26"/>
  <c r="K52" i="26" s="1"/>
  <c r="L52" i="26" s="1"/>
  <c r="C52" i="27" s="1"/>
  <c r="I59" i="27"/>
  <c r="J59" i="27" s="1"/>
  <c r="G66" i="27"/>
  <c r="H66" i="27" s="1"/>
  <c r="K73" i="27"/>
  <c r="L73" i="27" s="1"/>
  <c r="C73" i="28" s="1"/>
  <c r="E73" i="28" s="1"/>
  <c r="E80" i="27"/>
  <c r="J87" i="28"/>
  <c r="K87" i="28" s="1"/>
  <c r="L87" i="28" s="1"/>
  <c r="C87" i="29" s="1"/>
  <c r="L94" i="26"/>
  <c r="C94" i="27" s="1"/>
  <c r="E94" i="27" s="1"/>
  <c r="F94" i="27" s="1"/>
  <c r="E101" i="27"/>
  <c r="F101" i="27" s="1"/>
  <c r="J108" i="27"/>
  <c r="H115" i="28"/>
  <c r="G122" i="27"/>
  <c r="F129" i="27"/>
  <c r="G129" i="27" s="1"/>
  <c r="G136" i="27"/>
  <c r="H136" i="27" s="1"/>
  <c r="I136" i="27" s="1"/>
  <c r="J136" i="27" s="1"/>
  <c r="H143" i="27"/>
  <c r="F150" i="27"/>
  <c r="F157" i="28"/>
  <c r="I164" i="26"/>
  <c r="J164" i="26" s="1"/>
  <c r="K164" i="26" s="1"/>
  <c r="H171" i="28"/>
  <c r="F178" i="27"/>
  <c r="C6" i="33"/>
  <c r="E31" i="27"/>
  <c r="J38" i="27" l="1"/>
  <c r="K38" i="27" s="1"/>
  <c r="L38" i="27" s="1"/>
  <c r="C38" i="28" s="1"/>
  <c r="E45" i="28"/>
  <c r="E52" i="27"/>
  <c r="F52" i="27"/>
  <c r="K59" i="27"/>
  <c r="L59" i="27" s="1"/>
  <c r="C59" i="28" s="1"/>
  <c r="I66" i="27"/>
  <c r="J66" i="27" s="1"/>
  <c r="F73" i="28"/>
  <c r="G73" i="28" s="1"/>
  <c r="F80" i="27"/>
  <c r="E87" i="29"/>
  <c r="G94" i="27"/>
  <c r="G101" i="27"/>
  <c r="H101" i="27" s="1"/>
  <c r="K108" i="27"/>
  <c r="L108" i="27" s="1"/>
  <c r="C108" i="28" s="1"/>
  <c r="I115" i="28"/>
  <c r="J115" i="28" s="1"/>
  <c r="K115" i="28" s="1"/>
  <c r="H122" i="27"/>
  <c r="H129" i="27"/>
  <c r="I129" i="27" s="1"/>
  <c r="K136" i="27"/>
  <c r="L136" i="27" s="1"/>
  <c r="C136" i="28" s="1"/>
  <c r="I143" i="27"/>
  <c r="G150" i="27"/>
  <c r="H150" i="27" s="1"/>
  <c r="I150" i="27" s="1"/>
  <c r="J150" i="27" s="1"/>
  <c r="G157" i="28"/>
  <c r="L164" i="26"/>
  <c r="C164" i="27" s="1"/>
  <c r="I171" i="28"/>
  <c r="J171" i="28" s="1"/>
  <c r="G178" i="27"/>
  <c r="L6" i="33"/>
  <c r="F31" i="27"/>
  <c r="G31" i="27" s="1"/>
  <c r="E38" i="28" l="1"/>
  <c r="F45" i="28"/>
  <c r="G52" i="27"/>
  <c r="H52" i="27" s="1"/>
  <c r="I52" i="27" s="1"/>
  <c r="E59" i="28"/>
  <c r="F59" i="28" s="1"/>
  <c r="K66" i="27"/>
  <c r="L66" i="27" s="1"/>
  <c r="C66" i="28" s="1"/>
  <c r="H73" i="28"/>
  <c r="G80" i="27"/>
  <c r="F87" i="29"/>
  <c r="G87" i="29" s="1"/>
  <c r="H94" i="27"/>
  <c r="I101" i="27"/>
  <c r="J101" i="27" s="1"/>
  <c r="E108" i="28"/>
  <c r="L115" i="28"/>
  <c r="C115" i="29" s="1"/>
  <c r="I122" i="27"/>
  <c r="J129" i="27"/>
  <c r="K129" i="27" s="1"/>
  <c r="L129" i="27" s="1"/>
  <c r="C129" i="28" s="1"/>
  <c r="E129" i="28" s="1"/>
  <c r="E136" i="28"/>
  <c r="F136" i="28" s="1"/>
  <c r="J143" i="27"/>
  <c r="K143" i="27" s="1"/>
  <c r="K150" i="27"/>
  <c r="L150" i="27" s="1"/>
  <c r="C150" i="28" s="1"/>
  <c r="H157" i="28"/>
  <c r="I157" i="28" s="1"/>
  <c r="J157" i="28" s="1"/>
  <c r="K157" i="28" s="1"/>
  <c r="E164" i="27"/>
  <c r="K171" i="28"/>
  <c r="L171" i="28" s="1"/>
  <c r="C171" i="29" s="1"/>
  <c r="H178" i="27"/>
  <c r="C6" i="34"/>
  <c r="L6" i="34" s="1"/>
  <c r="H31" i="27"/>
  <c r="I31" i="27" s="1"/>
  <c r="F38" i="28" l="1"/>
  <c r="G45" i="28"/>
  <c r="J52" i="27"/>
  <c r="K52" i="27" s="1"/>
  <c r="L52" i="27" s="1"/>
  <c r="C52" i="28" s="1"/>
  <c r="G59" i="28"/>
  <c r="H59" i="28" s="1"/>
  <c r="E66" i="28"/>
  <c r="I73" i="28"/>
  <c r="J73" i="28" s="1"/>
  <c r="H80" i="27"/>
  <c r="I80" i="27" s="1"/>
  <c r="J80" i="27" s="1"/>
  <c r="H87" i="29"/>
  <c r="I94" i="27"/>
  <c r="J94" i="27" s="1"/>
  <c r="K101" i="27"/>
  <c r="L101" i="27" s="1"/>
  <c r="C101" i="28" s="1"/>
  <c r="F108" i="28"/>
  <c r="E115" i="29"/>
  <c r="F115" i="29" s="1"/>
  <c r="J122" i="27"/>
  <c r="K122" i="27" s="1"/>
  <c r="L122" i="27" s="1"/>
  <c r="C122" i="28" s="1"/>
  <c r="F129" i="28"/>
  <c r="G136" i="28"/>
  <c r="L143" i="27"/>
  <c r="C143" i="28" s="1"/>
  <c r="E143" i="28" s="1"/>
  <c r="E150" i="28"/>
  <c r="L157" i="28"/>
  <c r="C157" i="29" s="1"/>
  <c r="F164" i="27"/>
  <c r="E171" i="29"/>
  <c r="F171" i="29" s="1"/>
  <c r="I178" i="27"/>
  <c r="J31" i="27"/>
  <c r="G38" i="28" l="1"/>
  <c r="H38" i="28" s="1"/>
  <c r="H45" i="28"/>
  <c r="I45" i="28" s="1"/>
  <c r="J45" i="28" s="1"/>
  <c r="E52" i="28"/>
  <c r="F52" i="28" s="1"/>
  <c r="I59" i="28"/>
  <c r="J59" i="28" s="1"/>
  <c r="K59" i="28" s="1"/>
  <c r="F66" i="28"/>
  <c r="G66" i="28" s="1"/>
  <c r="K73" i="28"/>
  <c r="L73" i="28" s="1"/>
  <c r="C73" i="29" s="1"/>
  <c r="K80" i="27"/>
  <c r="L80" i="27" s="1"/>
  <c r="C80" i="28" s="1"/>
  <c r="I87" i="29"/>
  <c r="K94" i="27"/>
  <c r="L94" i="27" s="1"/>
  <c r="C94" i="28" s="1"/>
  <c r="E94" i="28" s="1"/>
  <c r="E101" i="28"/>
  <c r="G108" i="28"/>
  <c r="G115" i="29"/>
  <c r="E122" i="28"/>
  <c r="F122" i="28" s="1"/>
  <c r="G129" i="28"/>
  <c r="H129" i="28" s="1"/>
  <c r="H136" i="28"/>
  <c r="I136" i="28" s="1"/>
  <c r="F143" i="28"/>
  <c r="G143" i="28" s="1"/>
  <c r="H143" i="28" s="1"/>
  <c r="F150" i="28"/>
  <c r="E157" i="29"/>
  <c r="G164" i="27"/>
  <c r="H164" i="27" s="1"/>
  <c r="I164" i="27" s="1"/>
  <c r="J164" i="27" s="1"/>
  <c r="G171" i="29"/>
  <c r="J178" i="27"/>
  <c r="K178" i="27" s="1"/>
  <c r="K31" i="27"/>
  <c r="L31" i="27" s="1"/>
  <c r="C31" i="28" s="1"/>
  <c r="L59" i="28" l="1"/>
  <c r="C59" i="29" s="1"/>
  <c r="E59" i="29" s="1"/>
  <c r="I38" i="28"/>
  <c r="K45" i="28"/>
  <c r="L45" i="28" s="1"/>
  <c r="C45" i="29" s="1"/>
  <c r="G52" i="28"/>
  <c r="H66" i="28"/>
  <c r="E73" i="29"/>
  <c r="F73" i="29" s="1"/>
  <c r="E80" i="28"/>
  <c r="J87" i="29"/>
  <c r="F94" i="28"/>
  <c r="F101" i="28"/>
  <c r="G101" i="28" s="1"/>
  <c r="H108" i="28"/>
  <c r="I108" i="28" s="1"/>
  <c r="H115" i="29"/>
  <c r="I115" i="29" s="1"/>
  <c r="G122" i="28"/>
  <c r="H122" i="28" s="1"/>
  <c r="I129" i="28"/>
  <c r="J129" i="28" s="1"/>
  <c r="J136" i="28"/>
  <c r="K136" i="28" s="1"/>
  <c r="L136" i="28" s="1"/>
  <c r="C136" i="29" s="1"/>
  <c r="I143" i="28"/>
  <c r="G150" i="28"/>
  <c r="H150" i="28" s="1"/>
  <c r="F157" i="29"/>
  <c r="G157" i="29" s="1"/>
  <c r="K164" i="27"/>
  <c r="L164" i="27" s="1"/>
  <c r="C164" i="28" s="1"/>
  <c r="H171" i="29"/>
  <c r="L178" i="27"/>
  <c r="C178" i="28" s="1"/>
  <c r="E31" i="28"/>
  <c r="F31" i="28" s="1"/>
  <c r="F59" i="29" l="1"/>
  <c r="G59" i="29" s="1"/>
  <c r="H59" i="29" s="1"/>
  <c r="J38" i="28"/>
  <c r="E45" i="29"/>
  <c r="H52" i="28"/>
  <c r="I66" i="28"/>
  <c r="J66" i="28" s="1"/>
  <c r="G73" i="29"/>
  <c r="F80" i="28"/>
  <c r="K87" i="29"/>
  <c r="L87" i="29" s="1"/>
  <c r="C87" i="30" s="1"/>
  <c r="G94" i="28"/>
  <c r="H101" i="28"/>
  <c r="J108" i="28"/>
  <c r="K108" i="28" s="1"/>
  <c r="J115" i="29"/>
  <c r="I122" i="28"/>
  <c r="J122" i="28" s="1"/>
  <c r="K122" i="28" s="1"/>
  <c r="K129" i="28"/>
  <c r="L129" i="28" s="1"/>
  <c r="C129" i="29" s="1"/>
  <c r="E136" i="29"/>
  <c r="J143" i="28"/>
  <c r="I150" i="28"/>
  <c r="J150" i="28" s="1"/>
  <c r="H157" i="29"/>
  <c r="I157" i="29" s="1"/>
  <c r="J157" i="29" s="1"/>
  <c r="E164" i="28"/>
  <c r="I171" i="29"/>
  <c r="E178" i="28"/>
  <c r="G31" i="28"/>
  <c r="I59" i="29" l="1"/>
  <c r="J59" i="29" s="1"/>
  <c r="K38" i="28"/>
  <c r="L38" i="28" s="1"/>
  <c r="C38" i="29" s="1"/>
  <c r="F45" i="29"/>
  <c r="G45" i="29" s="1"/>
  <c r="I52" i="28"/>
  <c r="K59" i="29"/>
  <c r="K66" i="28"/>
  <c r="L66" i="28" s="1"/>
  <c r="C66" i="29" s="1"/>
  <c r="H73" i="29"/>
  <c r="I73" i="29" s="1"/>
  <c r="G80" i="28"/>
  <c r="E87" i="30"/>
  <c r="H94" i="28"/>
  <c r="I101" i="28"/>
  <c r="J101" i="28" s="1"/>
  <c r="K101" i="28" s="1"/>
  <c r="L108" i="28"/>
  <c r="C108" i="29" s="1"/>
  <c r="K115" i="29"/>
  <c r="L115" i="29" s="1"/>
  <c r="C115" i="30" s="1"/>
  <c r="L122" i="28"/>
  <c r="C122" i="29" s="1"/>
  <c r="E129" i="29"/>
  <c r="F129" i="29" s="1"/>
  <c r="F136" i="29"/>
  <c r="K143" i="28"/>
  <c r="L143" i="28" s="1"/>
  <c r="C143" i="29" s="1"/>
  <c r="K150" i="28"/>
  <c r="L150" i="28" s="1"/>
  <c r="C150" i="29" s="1"/>
  <c r="K157" i="29"/>
  <c r="L157" i="29" s="1"/>
  <c r="C157" i="30" s="1"/>
  <c r="E157" i="30" s="1"/>
  <c r="F164" i="28"/>
  <c r="J171" i="29"/>
  <c r="K171" i="29" s="1"/>
  <c r="F178" i="28"/>
  <c r="G178" i="28" s="1"/>
  <c r="H31" i="28"/>
  <c r="I31" i="28" s="1"/>
  <c r="L59" i="29" l="1"/>
  <c r="C59" i="30" s="1"/>
  <c r="E38" i="29"/>
  <c r="F38" i="29" s="1"/>
  <c r="G38" i="29" s="1"/>
  <c r="H45" i="29"/>
  <c r="I45" i="29" s="1"/>
  <c r="J45" i="29" s="1"/>
  <c r="K45" i="29" s="1"/>
  <c r="L45" i="29" s="1"/>
  <c r="C45" i="30" s="1"/>
  <c r="J52" i="28"/>
  <c r="K52" i="28" s="1"/>
  <c r="E59" i="30"/>
  <c r="F59" i="30" s="1"/>
  <c r="G59" i="30" s="1"/>
  <c r="E66" i="29"/>
  <c r="J73" i="29"/>
  <c r="K73" i="29" s="1"/>
  <c r="L73" i="29" s="1"/>
  <c r="C73" i="30" s="1"/>
  <c r="H80" i="28"/>
  <c r="F87" i="30"/>
  <c r="I94" i="28"/>
  <c r="J94" i="28" s="1"/>
  <c r="L101" i="28"/>
  <c r="C101" i="29" s="1"/>
  <c r="E108" i="29"/>
  <c r="E115" i="30"/>
  <c r="F115" i="30" s="1"/>
  <c r="E122" i="29"/>
  <c r="F122" i="29" s="1"/>
  <c r="G129" i="29"/>
  <c r="G136" i="29"/>
  <c r="H136" i="29" s="1"/>
  <c r="E143" i="29"/>
  <c r="F143" i="29" s="1"/>
  <c r="G143" i="29" s="1"/>
  <c r="H143" i="29" s="1"/>
  <c r="E150" i="29"/>
  <c r="F157" i="30"/>
  <c r="G157" i="30" s="1"/>
  <c r="H157" i="30" s="1"/>
  <c r="G164" i="28"/>
  <c r="H164" i="28" s="1"/>
  <c r="L171" i="29"/>
  <c r="C171" i="30" s="1"/>
  <c r="E171" i="30" s="1"/>
  <c r="H178" i="28"/>
  <c r="J31" i="28"/>
  <c r="K31" i="28" s="1"/>
  <c r="L189" i="2"/>
  <c r="L190" i="2"/>
  <c r="E182" i="2"/>
  <c r="H38" i="29" l="1"/>
  <c r="I38" i="29" s="1"/>
  <c r="J38" i="29" s="1"/>
  <c r="E45" i="30"/>
  <c r="L52" i="28"/>
  <c r="C52" i="29" s="1"/>
  <c r="H59" i="30"/>
  <c r="F66" i="29"/>
  <c r="G66" i="29" s="1"/>
  <c r="E73" i="30"/>
  <c r="I80" i="28"/>
  <c r="J80" i="28" s="1"/>
  <c r="K80" i="28" s="1"/>
  <c r="G87" i="30"/>
  <c r="K94" i="28"/>
  <c r="L94" i="28" s="1"/>
  <c r="C94" i="29" s="1"/>
  <c r="E101" i="29"/>
  <c r="F101" i="29" s="1"/>
  <c r="F108" i="29"/>
  <c r="G108" i="29" s="1"/>
  <c r="G115" i="30"/>
  <c r="G122" i="29"/>
  <c r="H129" i="29"/>
  <c r="I129" i="29"/>
  <c r="I136" i="29"/>
  <c r="J136" i="29" s="1"/>
  <c r="I143" i="29"/>
  <c r="J143" i="29" s="1"/>
  <c r="F150" i="29"/>
  <c r="G150" i="29" s="1"/>
  <c r="I157" i="30"/>
  <c r="I164" i="28"/>
  <c r="J164" i="28" s="1"/>
  <c r="K164" i="28" s="1"/>
  <c r="F171" i="30"/>
  <c r="I178" i="28"/>
  <c r="L31" i="28"/>
  <c r="C31" i="29" s="1"/>
  <c r="N182" i="2"/>
  <c r="N181" i="2" s="1"/>
  <c r="O25" i="2" s="1"/>
  <c r="E181" i="2"/>
  <c r="E128" i="2" l="1"/>
  <c r="L128" i="2" s="1"/>
  <c r="C128" i="3" s="1"/>
  <c r="L128" i="3" s="1"/>
  <c r="E135" i="2"/>
  <c r="L135" i="2" s="1"/>
  <c r="E114" i="2"/>
  <c r="L114" i="2" s="1"/>
  <c r="L117" i="2" s="1"/>
  <c r="E121" i="2"/>
  <c r="L121" i="2" s="1"/>
  <c r="E100" i="2"/>
  <c r="L100" i="2" s="1"/>
  <c r="L103" i="2" s="1"/>
  <c r="E107" i="2"/>
  <c r="L107" i="2" s="1"/>
  <c r="E86" i="2"/>
  <c r="L86" i="2" s="1"/>
  <c r="L89" i="2" s="1"/>
  <c r="E93" i="2"/>
  <c r="L93" i="2" s="1"/>
  <c r="E72" i="2"/>
  <c r="L72" i="2" s="1"/>
  <c r="L75" i="2" s="1"/>
  <c r="E79" i="2"/>
  <c r="L79" i="2" s="1"/>
  <c r="O18" i="2"/>
  <c r="O179" i="2"/>
  <c r="L177" i="2" s="1"/>
  <c r="E9" i="2"/>
  <c r="E16" i="2"/>
  <c r="K38" i="29"/>
  <c r="L38" i="29" s="1"/>
  <c r="C38" i="30" s="1"/>
  <c r="F45" i="30"/>
  <c r="G45" i="30" s="1"/>
  <c r="E52" i="29"/>
  <c r="F52" i="29" s="1"/>
  <c r="G52" i="29" s="1"/>
  <c r="I59" i="30"/>
  <c r="H66" i="29"/>
  <c r="I66" i="29" s="1"/>
  <c r="F73" i="30"/>
  <c r="L80" i="28"/>
  <c r="C80" i="29" s="1"/>
  <c r="H87" i="30"/>
  <c r="I87" i="30" s="1"/>
  <c r="J87" i="30" s="1"/>
  <c r="K87" i="30" s="1"/>
  <c r="E94" i="29"/>
  <c r="F94" i="29" s="1"/>
  <c r="G94" i="29" s="1"/>
  <c r="H94" i="29" s="1"/>
  <c r="I94" i="29" s="1"/>
  <c r="J94" i="29" s="1"/>
  <c r="G101" i="29"/>
  <c r="H108" i="29"/>
  <c r="H115" i="30"/>
  <c r="I115" i="30" s="1"/>
  <c r="J115" i="30" s="1"/>
  <c r="H122" i="29"/>
  <c r="I122" i="29" s="1"/>
  <c r="J129" i="29"/>
  <c r="K136" i="29"/>
  <c r="L136" i="29" s="1"/>
  <c r="C136" i="30" s="1"/>
  <c r="K143" i="29"/>
  <c r="L143" i="29" s="1"/>
  <c r="C143" i="30" s="1"/>
  <c r="H150" i="29"/>
  <c r="J157" i="30"/>
  <c r="L164" i="28"/>
  <c r="C164" i="29" s="1"/>
  <c r="G171" i="30"/>
  <c r="J178" i="28"/>
  <c r="K178" i="28" s="1"/>
  <c r="E156" i="2"/>
  <c r="E23" i="2"/>
  <c r="L23" i="2" s="1"/>
  <c r="E31" i="29"/>
  <c r="C72" i="3" l="1"/>
  <c r="L72" i="3" s="1"/>
  <c r="C72" i="23" s="1"/>
  <c r="L72" i="23" s="1"/>
  <c r="C114" i="3"/>
  <c r="L114" i="3" s="1"/>
  <c r="C114" i="23" s="1"/>
  <c r="L114" i="23" s="1"/>
  <c r="C100" i="3"/>
  <c r="L100" i="3" s="1"/>
  <c r="C100" i="23" s="1"/>
  <c r="L100" i="23" s="1"/>
  <c r="L131" i="2"/>
  <c r="L138" i="2"/>
  <c r="C135" i="3"/>
  <c r="L135" i="3" s="1"/>
  <c r="L131" i="3"/>
  <c r="C128" i="23"/>
  <c r="L128" i="23" s="1"/>
  <c r="C121" i="3"/>
  <c r="L121" i="3" s="1"/>
  <c r="L124" i="2"/>
  <c r="C86" i="3"/>
  <c r="L86" i="3" s="1"/>
  <c r="C86" i="23" s="1"/>
  <c r="L86" i="23" s="1"/>
  <c r="L110" i="2"/>
  <c r="C107" i="3"/>
  <c r="L107" i="3" s="1"/>
  <c r="C93" i="3"/>
  <c r="L93" i="3" s="1"/>
  <c r="L96" i="2"/>
  <c r="L82" i="2"/>
  <c r="C79" i="3"/>
  <c r="L79" i="3" s="1"/>
  <c r="E17" i="2"/>
  <c r="F17" i="2" s="1"/>
  <c r="G17" i="2" s="1"/>
  <c r="H17" i="2" s="1"/>
  <c r="I17" i="2" s="1"/>
  <c r="J17" i="2" s="1"/>
  <c r="K17" i="2" s="1"/>
  <c r="L16" i="2"/>
  <c r="C16" i="3" s="1"/>
  <c r="L9" i="2"/>
  <c r="L12" i="2" s="1"/>
  <c r="L156" i="2"/>
  <c r="L159" i="2" s="1"/>
  <c r="C177" i="3"/>
  <c r="L177" i="3" s="1"/>
  <c r="L180" i="2"/>
  <c r="E10" i="2"/>
  <c r="F10" i="2" s="1"/>
  <c r="G10" i="2" s="1"/>
  <c r="C23" i="3"/>
  <c r="L23" i="3" s="1"/>
  <c r="E24" i="2"/>
  <c r="E38" i="30"/>
  <c r="F38" i="30" s="1"/>
  <c r="G38" i="30" s="1"/>
  <c r="H45" i="30"/>
  <c r="I45" i="30" s="1"/>
  <c r="H52" i="29"/>
  <c r="I52" i="29" s="1"/>
  <c r="J52" i="29" s="1"/>
  <c r="K52" i="29" s="1"/>
  <c r="L52" i="29" s="1"/>
  <c r="C52" i="30" s="1"/>
  <c r="J59" i="30"/>
  <c r="K59" i="30" s="1"/>
  <c r="L59" i="30" s="1"/>
  <c r="C59" i="31" s="1"/>
  <c r="J66" i="29"/>
  <c r="K66" i="29" s="1"/>
  <c r="G73" i="30"/>
  <c r="E80" i="29"/>
  <c r="F80" i="29" s="1"/>
  <c r="L87" i="30"/>
  <c r="C87" i="31" s="1"/>
  <c r="K94" i="29"/>
  <c r="L94" i="29" s="1"/>
  <c r="C94" i="30" s="1"/>
  <c r="H101" i="29"/>
  <c r="I101" i="29" s="1"/>
  <c r="I108" i="29"/>
  <c r="J108" i="29" s="1"/>
  <c r="K115" i="30"/>
  <c r="L115" i="30" s="1"/>
  <c r="C115" i="31" s="1"/>
  <c r="J122" i="29"/>
  <c r="K129" i="29"/>
  <c r="L129" i="29" s="1"/>
  <c r="C129" i="30" s="1"/>
  <c r="E136" i="30"/>
  <c r="E143" i="30"/>
  <c r="I150" i="29"/>
  <c r="J150" i="29" s="1"/>
  <c r="K157" i="30"/>
  <c r="L157" i="30" s="1"/>
  <c r="C157" i="31" s="1"/>
  <c r="E164" i="29"/>
  <c r="H171" i="30"/>
  <c r="L178" i="28"/>
  <c r="C178" i="29" s="1"/>
  <c r="E178" i="29" s="1"/>
  <c r="F31" i="29"/>
  <c r="L75" i="3" l="1"/>
  <c r="L117" i="3"/>
  <c r="L103" i="3"/>
  <c r="L89" i="3"/>
  <c r="L138" i="3"/>
  <c r="C135" i="23"/>
  <c r="L135" i="23" s="1"/>
  <c r="L131" i="23"/>
  <c r="C128" i="24"/>
  <c r="L128" i="24" s="1"/>
  <c r="L124" i="3"/>
  <c r="C121" i="23"/>
  <c r="L121" i="23" s="1"/>
  <c r="L117" i="23"/>
  <c r="C114" i="24"/>
  <c r="L114" i="24" s="1"/>
  <c r="L110" i="3"/>
  <c r="C107" i="23"/>
  <c r="L107" i="23" s="1"/>
  <c r="L103" i="23"/>
  <c r="C100" i="24"/>
  <c r="L100" i="24" s="1"/>
  <c r="L96" i="3"/>
  <c r="C93" i="23"/>
  <c r="L93" i="23" s="1"/>
  <c r="L89" i="23"/>
  <c r="C86" i="24"/>
  <c r="L86" i="24" s="1"/>
  <c r="C79" i="23"/>
  <c r="L79" i="23" s="1"/>
  <c r="L82" i="3"/>
  <c r="L75" i="23"/>
  <c r="C72" i="24"/>
  <c r="L72" i="24" s="1"/>
  <c r="C156" i="3"/>
  <c r="L156" i="3" s="1"/>
  <c r="C9" i="3"/>
  <c r="L9" i="3" s="1"/>
  <c r="L16" i="3"/>
  <c r="L26" i="2"/>
  <c r="L19" i="2"/>
  <c r="L180" i="3"/>
  <c r="C177" i="23"/>
  <c r="L177" i="23" s="1"/>
  <c r="F24" i="2"/>
  <c r="G24" i="2" s="1"/>
  <c r="L17" i="2"/>
  <c r="C17" i="3" s="1"/>
  <c r="H10" i="2"/>
  <c r="I10" i="2" s="1"/>
  <c r="H38" i="30"/>
  <c r="I38" i="30" s="1"/>
  <c r="J45" i="30"/>
  <c r="K45" i="30" s="1"/>
  <c r="E52" i="30"/>
  <c r="F52" i="30" s="1"/>
  <c r="E59" i="31"/>
  <c r="L66" i="29"/>
  <c r="C66" i="30" s="1"/>
  <c r="H73" i="30"/>
  <c r="I73" i="30" s="1"/>
  <c r="J73" i="30" s="1"/>
  <c r="K73" i="30" s="1"/>
  <c r="G80" i="29"/>
  <c r="E87" i="31"/>
  <c r="E94" i="30"/>
  <c r="J101" i="29"/>
  <c r="K101" i="29" s="1"/>
  <c r="K108" i="29"/>
  <c r="L108" i="29" s="1"/>
  <c r="C108" i="30" s="1"/>
  <c r="E115" i="31"/>
  <c r="K122" i="29"/>
  <c r="L122" i="29" s="1"/>
  <c r="C122" i="30" s="1"/>
  <c r="E129" i="30"/>
  <c r="F129" i="30" s="1"/>
  <c r="F136" i="30"/>
  <c r="F143" i="30"/>
  <c r="G143" i="30" s="1"/>
  <c r="H143" i="30" s="1"/>
  <c r="K150" i="29"/>
  <c r="L150" i="29" s="1"/>
  <c r="C150" i="30" s="1"/>
  <c r="E150" i="30" s="1"/>
  <c r="E157" i="31"/>
  <c r="F164" i="29"/>
  <c r="G164" i="29" s="1"/>
  <c r="I171" i="30"/>
  <c r="J171" i="30" s="1"/>
  <c r="K171" i="30" s="1"/>
  <c r="F178" i="29"/>
  <c r="L26" i="3"/>
  <c r="C23" i="23"/>
  <c r="L23" i="23" s="1"/>
  <c r="G31" i="29"/>
  <c r="F5" i="3"/>
  <c r="G5" i="3" s="1"/>
  <c r="H5" i="3" s="1"/>
  <c r="I5" i="3" s="1"/>
  <c r="J5" i="3" s="1"/>
  <c r="D3" i="23" s="1"/>
  <c r="E5" i="23" s="1"/>
  <c r="F5" i="23" s="1"/>
  <c r="G5" i="23" s="1"/>
  <c r="H5" i="23" s="1"/>
  <c r="I5" i="23" s="1"/>
  <c r="J5" i="23" s="1"/>
  <c r="D3" i="24" s="1"/>
  <c r="E5" i="24" s="1"/>
  <c r="F5" i="24" s="1"/>
  <c r="G5" i="24" s="1"/>
  <c r="H5" i="24" s="1"/>
  <c r="I5" i="24" s="1"/>
  <c r="J5" i="24" s="1"/>
  <c r="D3" i="25" s="1"/>
  <c r="E5" i="25" s="1"/>
  <c r="F5" i="25" s="1"/>
  <c r="G5" i="25" s="1"/>
  <c r="H5" i="25" s="1"/>
  <c r="I5" i="25" s="1"/>
  <c r="J5" i="25" s="1"/>
  <c r="D3" i="26" s="1"/>
  <c r="E5" i="26" s="1"/>
  <c r="F5" i="26" s="1"/>
  <c r="G5" i="26" s="1"/>
  <c r="H5" i="26" s="1"/>
  <c r="I5" i="26" s="1"/>
  <c r="J5" i="26" s="1"/>
  <c r="D3" i="27" s="1"/>
  <c r="E5" i="27" s="1"/>
  <c r="F5" i="27" s="1"/>
  <c r="G5" i="27" s="1"/>
  <c r="H5" i="27" s="1"/>
  <c r="I5" i="27" s="1"/>
  <c r="J5" i="27" s="1"/>
  <c r="D3" i="28" s="1"/>
  <c r="E5" i="28" s="1"/>
  <c r="F5" i="28" s="1"/>
  <c r="G5" i="28" s="1"/>
  <c r="H5" i="28" s="1"/>
  <c r="I5" i="28" s="1"/>
  <c r="J5" i="28" s="1"/>
  <c r="D3" i="29" s="1"/>
  <c r="E5" i="29" s="1"/>
  <c r="F5" i="29" s="1"/>
  <c r="G5" i="29" s="1"/>
  <c r="H5" i="29" s="1"/>
  <c r="I5" i="29" s="1"/>
  <c r="J5" i="29" s="1"/>
  <c r="D3" i="30" s="1"/>
  <c r="E5" i="30" s="1"/>
  <c r="F5" i="30" s="1"/>
  <c r="G5" i="30" s="1"/>
  <c r="H5" i="30" s="1"/>
  <c r="I5" i="30" s="1"/>
  <c r="J5" i="30" s="1"/>
  <c r="D3" i="31" s="1"/>
  <c r="E5" i="31" s="1"/>
  <c r="F5" i="31" s="1"/>
  <c r="G5" i="31" s="1"/>
  <c r="H5" i="31" s="1"/>
  <c r="I5" i="31" s="1"/>
  <c r="J5" i="31" s="1"/>
  <c r="D3" i="32" s="1"/>
  <c r="E5" i="32" s="1"/>
  <c r="F5" i="32" s="1"/>
  <c r="G5" i="32" s="1"/>
  <c r="H5" i="32" s="1"/>
  <c r="I5" i="32" s="1"/>
  <c r="J5" i="32" s="1"/>
  <c r="D3" i="33" s="1"/>
  <c r="E5" i="33" s="1"/>
  <c r="F5" i="33" s="1"/>
  <c r="G5" i="33" s="1"/>
  <c r="H5" i="33" s="1"/>
  <c r="I5" i="33" s="1"/>
  <c r="J5" i="33" s="1"/>
  <c r="D3" i="34" s="1"/>
  <c r="E5" i="34" s="1"/>
  <c r="F5" i="34" s="1"/>
  <c r="G5" i="34" s="1"/>
  <c r="H5" i="34" s="1"/>
  <c r="I5" i="34" s="1"/>
  <c r="J5" i="34" s="1"/>
  <c r="D2" i="23"/>
  <c r="C135" i="24" l="1"/>
  <c r="L135" i="24" s="1"/>
  <c r="L138" i="23"/>
  <c r="L131" i="24"/>
  <c r="C128" i="25"/>
  <c r="L128" i="25" s="1"/>
  <c r="L124" i="23"/>
  <c r="C121" i="24"/>
  <c r="L121" i="24" s="1"/>
  <c r="C114" i="25"/>
  <c r="L114" i="25" s="1"/>
  <c r="L117" i="24"/>
  <c r="L110" i="23"/>
  <c r="C107" i="24"/>
  <c r="L107" i="24" s="1"/>
  <c r="L103" i="24"/>
  <c r="C100" i="25"/>
  <c r="L100" i="25" s="1"/>
  <c r="L96" i="23"/>
  <c r="C93" i="24"/>
  <c r="L93" i="24" s="1"/>
  <c r="C86" i="25"/>
  <c r="L86" i="25" s="1"/>
  <c r="L89" i="24"/>
  <c r="L82" i="23"/>
  <c r="C79" i="24"/>
  <c r="L79" i="24" s="1"/>
  <c r="L75" i="24"/>
  <c r="C72" i="25"/>
  <c r="L72" i="25" s="1"/>
  <c r="L19" i="3"/>
  <c r="C16" i="23"/>
  <c r="L159" i="3"/>
  <c r="C156" i="23"/>
  <c r="L156" i="23" s="1"/>
  <c r="L159" i="23" s="1"/>
  <c r="L12" i="3"/>
  <c r="C9" i="23"/>
  <c r="L9" i="23" s="1"/>
  <c r="L180" i="23"/>
  <c r="C177" i="24"/>
  <c r="L177" i="24" s="1"/>
  <c r="H24" i="2"/>
  <c r="I24" i="2" s="1"/>
  <c r="J24" i="2" s="1"/>
  <c r="K24" i="2" s="1"/>
  <c r="E17" i="3"/>
  <c r="F17" i="3" s="1"/>
  <c r="G17" i="3" s="1"/>
  <c r="J10" i="2"/>
  <c r="K10" i="2" s="1"/>
  <c r="J38" i="30"/>
  <c r="K38" i="30" s="1"/>
  <c r="L38" i="30" s="1"/>
  <c r="C38" i="31" s="1"/>
  <c r="L45" i="30"/>
  <c r="C45" i="31" s="1"/>
  <c r="E45" i="31"/>
  <c r="G52" i="30"/>
  <c r="H52" i="30" s="1"/>
  <c r="F59" i="31"/>
  <c r="G59" i="31" s="1"/>
  <c r="E66" i="30"/>
  <c r="L73" i="30"/>
  <c r="C73" i="31" s="1"/>
  <c r="H80" i="29"/>
  <c r="F87" i="31"/>
  <c r="G87" i="31" s="1"/>
  <c r="H87" i="31" s="1"/>
  <c r="F94" i="30"/>
  <c r="L101" i="29"/>
  <c r="C101" i="30" s="1"/>
  <c r="E101" i="30" s="1"/>
  <c r="F101" i="30" s="1"/>
  <c r="E108" i="30"/>
  <c r="F115" i="31"/>
  <c r="E122" i="30"/>
  <c r="F122" i="30" s="1"/>
  <c r="G129" i="30"/>
  <c r="H129" i="30" s="1"/>
  <c r="G136" i="30"/>
  <c r="I143" i="30"/>
  <c r="J143" i="30" s="1"/>
  <c r="F150" i="30"/>
  <c r="G150" i="30" s="1"/>
  <c r="H150" i="30" s="1"/>
  <c r="F157" i="31"/>
  <c r="G157" i="31" s="1"/>
  <c r="H157" i="31" s="1"/>
  <c r="H164" i="29"/>
  <c r="L171" i="30"/>
  <c r="C171" i="31" s="1"/>
  <c r="G178" i="29"/>
  <c r="L26" i="23"/>
  <c r="C23" i="24"/>
  <c r="L23" i="24" s="1"/>
  <c r="H31" i="29"/>
  <c r="L138" i="24" l="1"/>
  <c r="C135" i="25"/>
  <c r="L135" i="25" s="1"/>
  <c r="C128" i="26"/>
  <c r="L128" i="26" s="1"/>
  <c r="L131" i="25"/>
  <c r="C121" i="25"/>
  <c r="L121" i="25" s="1"/>
  <c r="L124" i="24"/>
  <c r="C114" i="26"/>
  <c r="L114" i="26" s="1"/>
  <c r="L117" i="25"/>
  <c r="L110" i="24"/>
  <c r="C107" i="25"/>
  <c r="L107" i="25" s="1"/>
  <c r="L103" i="25"/>
  <c r="C100" i="26"/>
  <c r="L100" i="26" s="1"/>
  <c r="L96" i="24"/>
  <c r="C93" i="25"/>
  <c r="L93" i="25" s="1"/>
  <c r="L89" i="25"/>
  <c r="C86" i="26"/>
  <c r="L86" i="26" s="1"/>
  <c r="L82" i="24"/>
  <c r="C79" i="25"/>
  <c r="L79" i="25" s="1"/>
  <c r="C72" i="26"/>
  <c r="L72" i="26" s="1"/>
  <c r="L75" i="25"/>
  <c r="C156" i="24"/>
  <c r="L156" i="24" s="1"/>
  <c r="L159" i="24" s="1"/>
  <c r="L12" i="23"/>
  <c r="C9" i="24"/>
  <c r="L9" i="24" s="1"/>
  <c r="L16" i="23"/>
  <c r="L19" i="23" s="1"/>
  <c r="C177" i="25"/>
  <c r="L177" i="25" s="1"/>
  <c r="L180" i="24"/>
  <c r="L24" i="2"/>
  <c r="C24" i="3" s="1"/>
  <c r="E24" i="3" s="1"/>
  <c r="F24" i="3" s="1"/>
  <c r="H17" i="3"/>
  <c r="I17" i="3" s="1"/>
  <c r="L10" i="2"/>
  <c r="C10" i="3" s="1"/>
  <c r="E10" i="3" s="1"/>
  <c r="F10" i="3" s="1"/>
  <c r="G10" i="3" s="1"/>
  <c r="H10" i="3" s="1"/>
  <c r="I10" i="3" s="1"/>
  <c r="J10" i="3" s="1"/>
  <c r="E38" i="31"/>
  <c r="F38" i="31" s="1"/>
  <c r="F45" i="31"/>
  <c r="G45" i="31" s="1"/>
  <c r="H45" i="31" s="1"/>
  <c r="I45" i="31" s="1"/>
  <c r="I52" i="30"/>
  <c r="H59" i="31"/>
  <c r="I59" i="31" s="1"/>
  <c r="F66" i="30"/>
  <c r="E73" i="31"/>
  <c r="F73" i="31" s="1"/>
  <c r="I80" i="29"/>
  <c r="J80" i="29" s="1"/>
  <c r="I87" i="31"/>
  <c r="G94" i="30"/>
  <c r="H94" i="30" s="1"/>
  <c r="I94" i="30" s="1"/>
  <c r="J94" i="30" s="1"/>
  <c r="G101" i="30"/>
  <c r="H101" i="30" s="1"/>
  <c r="F108" i="30"/>
  <c r="G115" i="31"/>
  <c r="H115" i="31" s="1"/>
  <c r="G122" i="30"/>
  <c r="H122" i="30" s="1"/>
  <c r="I129" i="30"/>
  <c r="J129" i="30" s="1"/>
  <c r="H136" i="30"/>
  <c r="I136" i="30" s="1"/>
  <c r="K143" i="30"/>
  <c r="L143" i="30" s="1"/>
  <c r="C143" i="31" s="1"/>
  <c r="E143" i="31" s="1"/>
  <c r="I150" i="30"/>
  <c r="I157" i="31"/>
  <c r="J157" i="31" s="1"/>
  <c r="K157" i="31" s="1"/>
  <c r="I164" i="29"/>
  <c r="J164" i="29" s="1"/>
  <c r="E171" i="31"/>
  <c r="H178" i="29"/>
  <c r="L26" i="24"/>
  <c r="C23" i="25"/>
  <c r="L23" i="25" s="1"/>
  <c r="I31" i="29"/>
  <c r="C135" i="26" l="1"/>
  <c r="L135" i="26" s="1"/>
  <c r="L138" i="25"/>
  <c r="C128" i="27"/>
  <c r="L128" i="27" s="1"/>
  <c r="L131" i="26"/>
  <c r="C121" i="26"/>
  <c r="L121" i="26" s="1"/>
  <c r="L124" i="25"/>
  <c r="L117" i="26"/>
  <c r="C114" i="27"/>
  <c r="L114" i="27" s="1"/>
  <c r="L110" i="25"/>
  <c r="C107" i="26"/>
  <c r="L107" i="26" s="1"/>
  <c r="C100" i="27"/>
  <c r="L100" i="27" s="1"/>
  <c r="L103" i="26"/>
  <c r="C93" i="26"/>
  <c r="L93" i="26" s="1"/>
  <c r="L96" i="25"/>
  <c r="L89" i="26"/>
  <c r="C86" i="27"/>
  <c r="L86" i="27" s="1"/>
  <c r="L82" i="25"/>
  <c r="C79" i="26"/>
  <c r="L79" i="26" s="1"/>
  <c r="L75" i="26"/>
  <c r="C72" i="27"/>
  <c r="L72" i="27" s="1"/>
  <c r="C156" i="25"/>
  <c r="L156" i="25" s="1"/>
  <c r="L159" i="25" s="1"/>
  <c r="L12" i="24"/>
  <c r="C9" i="25"/>
  <c r="L9" i="25" s="1"/>
  <c r="C16" i="24"/>
  <c r="L16" i="24" s="1"/>
  <c r="L19" i="24" s="1"/>
  <c r="L180" i="25"/>
  <c r="C177" i="26"/>
  <c r="L177" i="26" s="1"/>
  <c r="G24" i="3"/>
  <c r="H24" i="3" s="1"/>
  <c r="I24" i="3" s="1"/>
  <c r="J24" i="3" s="1"/>
  <c r="K24" i="3" s="1"/>
  <c r="J17" i="3"/>
  <c r="K17" i="3" s="1"/>
  <c r="L17" i="3" s="1"/>
  <c r="C17" i="23" s="1"/>
  <c r="K10" i="3"/>
  <c r="L10" i="3" s="1"/>
  <c r="C10" i="23" s="1"/>
  <c r="E10" i="23" s="1"/>
  <c r="F10" i="23" s="1"/>
  <c r="G10" i="23" s="1"/>
  <c r="G38" i="31"/>
  <c r="H38" i="31" s="1"/>
  <c r="J45" i="31"/>
  <c r="J52" i="30"/>
  <c r="K52" i="30" s="1"/>
  <c r="L52" i="30" s="1"/>
  <c r="C52" i="31" s="1"/>
  <c r="J59" i="31"/>
  <c r="K59" i="31" s="1"/>
  <c r="G66" i="30"/>
  <c r="H66" i="30" s="1"/>
  <c r="I66" i="30" s="1"/>
  <c r="G73" i="31"/>
  <c r="H73" i="31" s="1"/>
  <c r="I73" i="31" s="1"/>
  <c r="K80" i="29"/>
  <c r="L80" i="29" s="1"/>
  <c r="C80" i="30" s="1"/>
  <c r="J87" i="31"/>
  <c r="K87" i="31" s="1"/>
  <c r="K94" i="30"/>
  <c r="L94" i="30" s="1"/>
  <c r="C94" i="31" s="1"/>
  <c r="I101" i="30"/>
  <c r="G108" i="30"/>
  <c r="I115" i="31"/>
  <c r="J115" i="31" s="1"/>
  <c r="I122" i="30"/>
  <c r="K129" i="30"/>
  <c r="L129" i="30" s="1"/>
  <c r="C129" i="31" s="1"/>
  <c r="J136" i="30"/>
  <c r="K136" i="30" s="1"/>
  <c r="F143" i="31"/>
  <c r="J150" i="30"/>
  <c r="K150" i="30" s="1"/>
  <c r="L157" i="31"/>
  <c r="C157" i="32" s="1"/>
  <c r="K164" i="29"/>
  <c r="L164" i="29" s="1"/>
  <c r="C164" i="30" s="1"/>
  <c r="F171" i="31"/>
  <c r="I178" i="29"/>
  <c r="J178" i="29" s="1"/>
  <c r="L26" i="25"/>
  <c r="C23" i="26"/>
  <c r="L23" i="26" s="1"/>
  <c r="J31" i="29"/>
  <c r="L138" i="26" l="1"/>
  <c r="C135" i="27"/>
  <c r="L135" i="27" s="1"/>
  <c r="C128" i="28"/>
  <c r="L128" i="28" s="1"/>
  <c r="L131" i="27"/>
  <c r="C121" i="27"/>
  <c r="L121" i="27" s="1"/>
  <c r="L124" i="26"/>
  <c r="C114" i="28"/>
  <c r="L114" i="28" s="1"/>
  <c r="L117" i="27"/>
  <c r="L110" i="26"/>
  <c r="C107" i="27"/>
  <c r="L107" i="27" s="1"/>
  <c r="C100" i="28"/>
  <c r="L100" i="28" s="1"/>
  <c r="L103" i="27"/>
  <c r="L96" i="26"/>
  <c r="C93" i="27"/>
  <c r="L93" i="27" s="1"/>
  <c r="C86" i="28"/>
  <c r="L86" i="28" s="1"/>
  <c r="L89" i="27"/>
  <c r="L82" i="26"/>
  <c r="C79" i="27"/>
  <c r="L79" i="27" s="1"/>
  <c r="C72" i="28"/>
  <c r="L72" i="28" s="1"/>
  <c r="L75" i="27"/>
  <c r="C156" i="26"/>
  <c r="L156" i="26" s="1"/>
  <c r="L12" i="25"/>
  <c r="C9" i="26"/>
  <c r="L9" i="26" s="1"/>
  <c r="C16" i="25"/>
  <c r="L16" i="25" s="1"/>
  <c r="L19" i="25" s="1"/>
  <c r="C177" i="27"/>
  <c r="L177" i="27" s="1"/>
  <c r="L180" i="26"/>
  <c r="L24" i="3"/>
  <c r="C24" i="23" s="1"/>
  <c r="E17" i="23"/>
  <c r="F17" i="23" s="1"/>
  <c r="H10" i="23"/>
  <c r="I10" i="23" s="1"/>
  <c r="I38" i="31"/>
  <c r="J38" i="31" s="1"/>
  <c r="K38" i="31" s="1"/>
  <c r="L38" i="31" s="1"/>
  <c r="C38" i="32" s="1"/>
  <c r="K45" i="31"/>
  <c r="L45" i="31" s="1"/>
  <c r="C45" i="32" s="1"/>
  <c r="E52" i="31"/>
  <c r="F52" i="31" s="1"/>
  <c r="L59" i="31"/>
  <c r="C59" i="32" s="1"/>
  <c r="E59" i="32" s="1"/>
  <c r="F59" i="32" s="1"/>
  <c r="G59" i="32" s="1"/>
  <c r="H59" i="32" s="1"/>
  <c r="J66" i="30"/>
  <c r="K66" i="30" s="1"/>
  <c r="J73" i="31"/>
  <c r="E80" i="30"/>
  <c r="F80" i="30" s="1"/>
  <c r="G80" i="30" s="1"/>
  <c r="H80" i="30" s="1"/>
  <c r="L87" i="31"/>
  <c r="C87" i="32" s="1"/>
  <c r="E94" i="31"/>
  <c r="J101" i="30"/>
  <c r="K101" i="30" s="1"/>
  <c r="H108" i="30"/>
  <c r="I108" i="30" s="1"/>
  <c r="K115" i="31"/>
  <c r="L115" i="31" s="1"/>
  <c r="C115" i="32" s="1"/>
  <c r="J122" i="30"/>
  <c r="K122" i="30" s="1"/>
  <c r="E129" i="31"/>
  <c r="F129" i="31" s="1"/>
  <c r="L136" i="30"/>
  <c r="C136" i="31" s="1"/>
  <c r="G143" i="31"/>
  <c r="H143" i="31" s="1"/>
  <c r="L150" i="30"/>
  <c r="C150" i="31" s="1"/>
  <c r="E157" i="32"/>
  <c r="E164" i="30"/>
  <c r="G171" i="31"/>
  <c r="H171" i="31" s="1"/>
  <c r="K178" i="29"/>
  <c r="L178" i="29" s="1"/>
  <c r="C178" i="30" s="1"/>
  <c r="L26" i="26"/>
  <c r="C23" i="27"/>
  <c r="L23" i="27" s="1"/>
  <c r="K31" i="29"/>
  <c r="L31" i="29" s="1"/>
  <c r="C31" i="30" s="1"/>
  <c r="L138" i="27" l="1"/>
  <c r="C135" i="28"/>
  <c r="L135" i="28" s="1"/>
  <c r="C128" i="29"/>
  <c r="L128" i="29" s="1"/>
  <c r="L131" i="28"/>
  <c r="L124" i="27"/>
  <c r="C121" i="28"/>
  <c r="L121" i="28" s="1"/>
  <c r="C114" i="29"/>
  <c r="L114" i="29" s="1"/>
  <c r="L117" i="28"/>
  <c r="C107" i="28"/>
  <c r="L107" i="28" s="1"/>
  <c r="L110" i="27"/>
  <c r="C100" i="29"/>
  <c r="L100" i="29" s="1"/>
  <c r="L103" i="28"/>
  <c r="C93" i="28"/>
  <c r="L93" i="28" s="1"/>
  <c r="L96" i="27"/>
  <c r="L89" i="28"/>
  <c r="C86" i="29"/>
  <c r="L86" i="29" s="1"/>
  <c r="C79" i="28"/>
  <c r="L79" i="28" s="1"/>
  <c r="L82" i="27"/>
  <c r="L75" i="28"/>
  <c r="C72" i="29"/>
  <c r="L72" i="29" s="1"/>
  <c r="L159" i="26"/>
  <c r="C156" i="27"/>
  <c r="L156" i="27" s="1"/>
  <c r="L12" i="26"/>
  <c r="C9" i="27"/>
  <c r="L9" i="27" s="1"/>
  <c r="C16" i="26"/>
  <c r="C177" i="28"/>
  <c r="L177" i="28" s="1"/>
  <c r="L180" i="27"/>
  <c r="E24" i="23"/>
  <c r="F24" i="23" s="1"/>
  <c r="G17" i="23"/>
  <c r="J10" i="23"/>
  <c r="K10" i="23" s="1"/>
  <c r="L10" i="23" s="1"/>
  <c r="C10" i="24" s="1"/>
  <c r="E38" i="32"/>
  <c r="F38" i="32" s="1"/>
  <c r="G38" i="32" s="1"/>
  <c r="H38" i="32" s="1"/>
  <c r="I38" i="32" s="1"/>
  <c r="E45" i="32"/>
  <c r="G52" i="31"/>
  <c r="H52" i="31" s="1"/>
  <c r="I59" i="32"/>
  <c r="J59" i="32" s="1"/>
  <c r="L66" i="30"/>
  <c r="C66" i="31" s="1"/>
  <c r="K73" i="31"/>
  <c r="L73" i="31" s="1"/>
  <c r="C73" i="32" s="1"/>
  <c r="I80" i="30"/>
  <c r="J80" i="30" s="1"/>
  <c r="E87" i="32"/>
  <c r="F94" i="31"/>
  <c r="G94" i="31" s="1"/>
  <c r="H94" i="31" s="1"/>
  <c r="L101" i="30"/>
  <c r="C101" i="31" s="1"/>
  <c r="J108" i="30"/>
  <c r="K108" i="30" s="1"/>
  <c r="E115" i="32"/>
  <c r="L122" i="30"/>
  <c r="C122" i="31" s="1"/>
  <c r="G129" i="31"/>
  <c r="E136" i="31"/>
  <c r="I143" i="31"/>
  <c r="J143" i="31" s="1"/>
  <c r="K143" i="31" s="1"/>
  <c r="E150" i="31"/>
  <c r="F150" i="31" s="1"/>
  <c r="G150" i="31" s="1"/>
  <c r="F157" i="32"/>
  <c r="F164" i="30"/>
  <c r="I171" i="31"/>
  <c r="J171" i="31" s="1"/>
  <c r="K171" i="31" s="1"/>
  <c r="E178" i="30"/>
  <c r="F178" i="30" s="1"/>
  <c r="L26" i="27"/>
  <c r="C23" i="28"/>
  <c r="L23" i="28" s="1"/>
  <c r="E31" i="30"/>
  <c r="F31" i="30" s="1"/>
  <c r="G31" i="30" s="1"/>
  <c r="C135" i="29" l="1"/>
  <c r="L135" i="29" s="1"/>
  <c r="L138" i="28"/>
  <c r="C128" i="30"/>
  <c r="L128" i="30" s="1"/>
  <c r="L131" i="29"/>
  <c r="L124" i="28"/>
  <c r="C121" i="29"/>
  <c r="L121" i="29" s="1"/>
  <c r="C114" i="30"/>
  <c r="L114" i="30" s="1"/>
  <c r="L117" i="29"/>
  <c r="C107" i="29"/>
  <c r="L107" i="29" s="1"/>
  <c r="L110" i="28"/>
  <c r="L103" i="29"/>
  <c r="C100" i="30"/>
  <c r="L100" i="30" s="1"/>
  <c r="C93" i="29"/>
  <c r="L93" i="29" s="1"/>
  <c r="L96" i="28"/>
  <c r="L89" i="29"/>
  <c r="C86" i="30"/>
  <c r="L86" i="30" s="1"/>
  <c r="L82" i="28"/>
  <c r="C79" i="29"/>
  <c r="L79" i="29" s="1"/>
  <c r="C72" i="30"/>
  <c r="L72" i="30" s="1"/>
  <c r="L75" i="29"/>
  <c r="L159" i="27"/>
  <c r="C156" i="28"/>
  <c r="L156" i="28" s="1"/>
  <c r="C156" i="29" s="1"/>
  <c r="L12" i="27"/>
  <c r="C9" i="28"/>
  <c r="L9" i="28" s="1"/>
  <c r="L16" i="26"/>
  <c r="C16" i="27" s="1"/>
  <c r="G24" i="23"/>
  <c r="H24" i="23" s="1"/>
  <c r="I24" i="23" s="1"/>
  <c r="C177" i="29"/>
  <c r="L177" i="29" s="1"/>
  <c r="L180" i="28"/>
  <c r="H17" i="23"/>
  <c r="E10" i="24"/>
  <c r="F10" i="24" s="1"/>
  <c r="G10" i="24" s="1"/>
  <c r="H10" i="24" s="1"/>
  <c r="I10" i="24" s="1"/>
  <c r="J38" i="32"/>
  <c r="K38" i="32" s="1"/>
  <c r="L38" i="32" s="1"/>
  <c r="C38" i="33" s="1"/>
  <c r="F45" i="32"/>
  <c r="G45" i="32" s="1"/>
  <c r="I52" i="31"/>
  <c r="K59" i="32"/>
  <c r="L59" i="32" s="1"/>
  <c r="C59" i="33" s="1"/>
  <c r="E66" i="31"/>
  <c r="F66" i="31" s="1"/>
  <c r="E73" i="32"/>
  <c r="K80" i="30"/>
  <c r="L80" i="30" s="1"/>
  <c r="C80" i="31" s="1"/>
  <c r="E80" i="31" s="1"/>
  <c r="F87" i="32"/>
  <c r="G87" i="32" s="1"/>
  <c r="I94" i="31"/>
  <c r="J94" i="31" s="1"/>
  <c r="E101" i="31"/>
  <c r="F101" i="31" s="1"/>
  <c r="L108" i="30"/>
  <c r="C108" i="31" s="1"/>
  <c r="F115" i="32"/>
  <c r="E122" i="31"/>
  <c r="F122" i="31" s="1"/>
  <c r="H129" i="31"/>
  <c r="I129" i="31" s="1"/>
  <c r="J129" i="31" s="1"/>
  <c r="F136" i="31"/>
  <c r="G136" i="31" s="1"/>
  <c r="H136" i="31" s="1"/>
  <c r="L143" i="31"/>
  <c r="C143" i="32" s="1"/>
  <c r="H150" i="31"/>
  <c r="G157" i="32"/>
  <c r="G164" i="30"/>
  <c r="L171" i="31"/>
  <c r="C171" i="32" s="1"/>
  <c r="G178" i="30"/>
  <c r="L26" i="28"/>
  <c r="C23" i="29"/>
  <c r="L23" i="29" s="1"/>
  <c r="H31" i="30"/>
  <c r="I31" i="30" s="1"/>
  <c r="J31" i="30" s="1"/>
  <c r="C135" i="30" l="1"/>
  <c r="L135" i="30" s="1"/>
  <c r="L138" i="29"/>
  <c r="L131" i="30"/>
  <c r="C128" i="31"/>
  <c r="L128" i="31" s="1"/>
  <c r="C121" i="30"/>
  <c r="L121" i="30" s="1"/>
  <c r="L124" i="29"/>
  <c r="C114" i="31"/>
  <c r="L114" i="31" s="1"/>
  <c r="L117" i="30"/>
  <c r="L110" i="29"/>
  <c r="C107" i="30"/>
  <c r="L107" i="30" s="1"/>
  <c r="C100" i="31"/>
  <c r="L100" i="31" s="1"/>
  <c r="L103" i="30"/>
  <c r="L96" i="29"/>
  <c r="C93" i="30"/>
  <c r="L93" i="30" s="1"/>
  <c r="L89" i="30"/>
  <c r="C86" i="31"/>
  <c r="L86" i="31" s="1"/>
  <c r="C79" i="30"/>
  <c r="L79" i="30" s="1"/>
  <c r="L82" i="29"/>
  <c r="C72" i="31"/>
  <c r="L72" i="31" s="1"/>
  <c r="L75" i="30"/>
  <c r="L156" i="29"/>
  <c r="L159" i="29" s="1"/>
  <c r="L159" i="28"/>
  <c r="L12" i="28"/>
  <c r="C9" i="29"/>
  <c r="L9" i="29" s="1"/>
  <c r="L16" i="27"/>
  <c r="L19" i="27" s="1"/>
  <c r="L19" i="26"/>
  <c r="J24" i="23"/>
  <c r="K24" i="23" s="1"/>
  <c r="L24" i="23" s="1"/>
  <c r="C24" i="24" s="1"/>
  <c r="E24" i="24" s="1"/>
  <c r="F24" i="24" s="1"/>
  <c r="C177" i="30"/>
  <c r="L177" i="30" s="1"/>
  <c r="L180" i="29"/>
  <c r="I17" i="23"/>
  <c r="J17" i="23" s="1"/>
  <c r="J10" i="24"/>
  <c r="K10" i="24" s="1"/>
  <c r="E38" i="33"/>
  <c r="F38" i="33" s="1"/>
  <c r="H45" i="32"/>
  <c r="J52" i="31"/>
  <c r="K52" i="31" s="1"/>
  <c r="E59" i="33"/>
  <c r="F59" i="33" s="1"/>
  <c r="G59" i="33" s="1"/>
  <c r="H59" i="33" s="1"/>
  <c r="G66" i="31"/>
  <c r="H66" i="31" s="1"/>
  <c r="F73" i="32"/>
  <c r="F80" i="31"/>
  <c r="H87" i="32"/>
  <c r="I87" i="32" s="1"/>
  <c r="J87" i="32" s="1"/>
  <c r="K94" i="31"/>
  <c r="L94" i="31" s="1"/>
  <c r="C94" i="32" s="1"/>
  <c r="G101" i="31"/>
  <c r="H101" i="31" s="1"/>
  <c r="E108" i="31"/>
  <c r="F108" i="31" s="1"/>
  <c r="G115" i="32"/>
  <c r="G122" i="31"/>
  <c r="K129" i="31"/>
  <c r="L129" i="31" s="1"/>
  <c r="C129" i="32" s="1"/>
  <c r="E129" i="32" s="1"/>
  <c r="I136" i="31"/>
  <c r="J136" i="31" s="1"/>
  <c r="K136" i="31" s="1"/>
  <c r="E143" i="32"/>
  <c r="F143" i="32" s="1"/>
  <c r="I150" i="31"/>
  <c r="J150" i="31" s="1"/>
  <c r="K150" i="31" s="1"/>
  <c r="L150" i="31" s="1"/>
  <c r="C150" i="32" s="1"/>
  <c r="H157" i="32"/>
  <c r="I157" i="32" s="1"/>
  <c r="H164" i="30"/>
  <c r="I164" i="30" s="1"/>
  <c r="E171" i="32"/>
  <c r="H178" i="30"/>
  <c r="I178" i="30" s="1"/>
  <c r="L26" i="29"/>
  <c r="C23" i="30"/>
  <c r="L23" i="30" s="1"/>
  <c r="K31" i="30"/>
  <c r="L31" i="30" s="1"/>
  <c r="C31" i="31" s="1"/>
  <c r="C135" i="31" l="1"/>
  <c r="L135" i="31" s="1"/>
  <c r="L138" i="30"/>
  <c r="L131" i="31"/>
  <c r="C128" i="32"/>
  <c r="L128" i="32" s="1"/>
  <c r="L124" i="30"/>
  <c r="C121" i="31"/>
  <c r="L121" i="31" s="1"/>
  <c r="C114" i="32"/>
  <c r="L114" i="32" s="1"/>
  <c r="L117" i="31"/>
  <c r="L110" i="30"/>
  <c r="C107" i="31"/>
  <c r="L107" i="31" s="1"/>
  <c r="L103" i="31"/>
  <c r="C100" i="32"/>
  <c r="L100" i="32" s="1"/>
  <c r="C93" i="31"/>
  <c r="L93" i="31" s="1"/>
  <c r="L96" i="30"/>
  <c r="L89" i="31"/>
  <c r="C86" i="32"/>
  <c r="L86" i="32" s="1"/>
  <c r="C79" i="31"/>
  <c r="L79" i="31" s="1"/>
  <c r="L82" i="30"/>
  <c r="L75" i="31"/>
  <c r="C72" i="32"/>
  <c r="L72" i="32" s="1"/>
  <c r="C156" i="30"/>
  <c r="L156" i="30" s="1"/>
  <c r="G24" i="24"/>
  <c r="H24" i="24" s="1"/>
  <c r="L12" i="29"/>
  <c r="C9" i="30"/>
  <c r="L9" i="30" s="1"/>
  <c r="C16" i="28"/>
  <c r="L16" i="28" s="1"/>
  <c r="L19" i="28" s="1"/>
  <c r="C177" i="31"/>
  <c r="L177" i="31" s="1"/>
  <c r="L180" i="30"/>
  <c r="K17" i="23"/>
  <c r="L17" i="23" s="1"/>
  <c r="C17" i="24" s="1"/>
  <c r="E17" i="24" s="1"/>
  <c r="F17" i="24" s="1"/>
  <c r="G17" i="24" s="1"/>
  <c r="H17" i="24" s="1"/>
  <c r="L10" i="24"/>
  <c r="C10" i="25" s="1"/>
  <c r="E10" i="25" s="1"/>
  <c r="G38" i="33"/>
  <c r="H38" i="33" s="1"/>
  <c r="I45" i="32"/>
  <c r="J45" i="32" s="1"/>
  <c r="L52" i="31"/>
  <c r="C52" i="32" s="1"/>
  <c r="I59" i="33"/>
  <c r="J59" i="33" s="1"/>
  <c r="I66" i="31"/>
  <c r="J66" i="31" s="1"/>
  <c r="K66" i="31" s="1"/>
  <c r="L66" i="31" s="1"/>
  <c r="C66" i="32" s="1"/>
  <c r="E66" i="32" s="1"/>
  <c r="G73" i="32"/>
  <c r="G80" i="31"/>
  <c r="K87" i="32"/>
  <c r="L87" i="32" s="1"/>
  <c r="C87" i="33" s="1"/>
  <c r="E94" i="32"/>
  <c r="I101" i="31"/>
  <c r="G108" i="31"/>
  <c r="H108" i="31" s="1"/>
  <c r="I108" i="31" s="1"/>
  <c r="H115" i="32"/>
  <c r="I115" i="32" s="1"/>
  <c r="J115" i="32" s="1"/>
  <c r="K115" i="32" s="1"/>
  <c r="H122" i="31"/>
  <c r="F129" i="32"/>
  <c r="L136" i="31"/>
  <c r="C136" i="32" s="1"/>
  <c r="G143" i="32"/>
  <c r="H143" i="32" s="1"/>
  <c r="E150" i="32"/>
  <c r="J157" i="32"/>
  <c r="K157" i="32" s="1"/>
  <c r="L157" i="32" s="1"/>
  <c r="C157" i="33" s="1"/>
  <c r="J164" i="30"/>
  <c r="K164" i="30" s="1"/>
  <c r="L164" i="30" s="1"/>
  <c r="C164" i="31" s="1"/>
  <c r="F171" i="32"/>
  <c r="J178" i="30"/>
  <c r="K178" i="30" s="1"/>
  <c r="L26" i="30"/>
  <c r="C23" i="31"/>
  <c r="L23" i="31" s="1"/>
  <c r="E31" i="31"/>
  <c r="F31" i="31"/>
  <c r="C135" i="32" l="1"/>
  <c r="L135" i="32" s="1"/>
  <c r="L138" i="31"/>
  <c r="L131" i="32"/>
  <c r="C128" i="33"/>
  <c r="L128" i="33" s="1"/>
  <c r="L124" i="31"/>
  <c r="C121" i="32"/>
  <c r="L121" i="32" s="1"/>
  <c r="C114" i="33"/>
  <c r="L114" i="33" s="1"/>
  <c r="L117" i="32"/>
  <c r="C107" i="32"/>
  <c r="L107" i="32" s="1"/>
  <c r="L110" i="31"/>
  <c r="L103" i="32"/>
  <c r="C100" i="33"/>
  <c r="L100" i="33" s="1"/>
  <c r="C93" i="32"/>
  <c r="L93" i="32" s="1"/>
  <c r="L96" i="31"/>
  <c r="C86" i="33"/>
  <c r="L86" i="33" s="1"/>
  <c r="L89" i="32"/>
  <c r="C79" i="32"/>
  <c r="L79" i="32" s="1"/>
  <c r="L82" i="31"/>
  <c r="L75" i="32"/>
  <c r="C72" i="33"/>
  <c r="L72" i="33" s="1"/>
  <c r="L159" i="30"/>
  <c r="C156" i="31"/>
  <c r="L156" i="31" s="1"/>
  <c r="C156" i="32" s="1"/>
  <c r="I24" i="24"/>
  <c r="J24" i="24" s="1"/>
  <c r="C9" i="31"/>
  <c r="L9" i="31" s="1"/>
  <c r="L12" i="30"/>
  <c r="C16" i="29"/>
  <c r="L16" i="29" s="1"/>
  <c r="C16" i="30" s="1"/>
  <c r="L16" i="30" s="1"/>
  <c r="L19" i="30" s="1"/>
  <c r="C177" i="32"/>
  <c r="L177" i="32" s="1"/>
  <c r="L180" i="31"/>
  <c r="I17" i="24"/>
  <c r="I38" i="33"/>
  <c r="J38" i="33" s="1"/>
  <c r="K45" i="32"/>
  <c r="L45" i="32" s="1"/>
  <c r="C45" i="33" s="1"/>
  <c r="E52" i="32"/>
  <c r="K59" i="33"/>
  <c r="L59" i="33" s="1"/>
  <c r="C59" i="34" s="1"/>
  <c r="F66" i="32"/>
  <c r="H73" i="32"/>
  <c r="H80" i="31"/>
  <c r="I80" i="31" s="1"/>
  <c r="J80" i="31" s="1"/>
  <c r="E87" i="33"/>
  <c r="F87" i="33" s="1"/>
  <c r="F94" i="32"/>
  <c r="J101" i="31"/>
  <c r="K101" i="31" s="1"/>
  <c r="J108" i="31"/>
  <c r="K108" i="31" s="1"/>
  <c r="L115" i="32"/>
  <c r="C115" i="33" s="1"/>
  <c r="I122" i="31"/>
  <c r="J122" i="31" s="1"/>
  <c r="K122" i="31" s="1"/>
  <c r="G129" i="32"/>
  <c r="H129" i="32" s="1"/>
  <c r="E136" i="32"/>
  <c r="F136" i="32" s="1"/>
  <c r="I143" i="32"/>
  <c r="J143" i="32" s="1"/>
  <c r="F150" i="32"/>
  <c r="E157" i="33"/>
  <c r="E164" i="31"/>
  <c r="F164" i="31" s="1"/>
  <c r="G171" i="32"/>
  <c r="L178" i="30"/>
  <c r="C178" i="31" s="1"/>
  <c r="L26" i="31"/>
  <c r="C23" i="32"/>
  <c r="L23" i="32" s="1"/>
  <c r="G31" i="31"/>
  <c r="H31" i="31" s="1"/>
  <c r="F10" i="25"/>
  <c r="G10" i="25" s="1"/>
  <c r="C135" i="33" l="1"/>
  <c r="L135" i="33" s="1"/>
  <c r="L138" i="32"/>
  <c r="L131" i="33"/>
  <c r="C128" i="34"/>
  <c r="L128" i="34" s="1"/>
  <c r="L131" i="34" s="1"/>
  <c r="G21" i="22" s="1"/>
  <c r="E21" i="22" s="1"/>
  <c r="C121" i="33"/>
  <c r="L121" i="33" s="1"/>
  <c r="L124" i="32"/>
  <c r="C114" i="34"/>
  <c r="L114" i="34" s="1"/>
  <c r="L117" i="34" s="1"/>
  <c r="G19" i="22" s="1"/>
  <c r="E19" i="22" s="1"/>
  <c r="L117" i="33"/>
  <c r="L110" i="32"/>
  <c r="C107" i="33"/>
  <c r="L107" i="33" s="1"/>
  <c r="C100" i="34"/>
  <c r="L100" i="34" s="1"/>
  <c r="L103" i="34" s="1"/>
  <c r="G17" i="22" s="1"/>
  <c r="E17" i="22" s="1"/>
  <c r="L103" i="33"/>
  <c r="L96" i="32"/>
  <c r="C93" i="33"/>
  <c r="L93" i="33" s="1"/>
  <c r="C86" i="34"/>
  <c r="L86" i="34" s="1"/>
  <c r="L89" i="34" s="1"/>
  <c r="G15" i="22" s="1"/>
  <c r="E15" i="22" s="1"/>
  <c r="L89" i="33"/>
  <c r="C79" i="33"/>
  <c r="L79" i="33" s="1"/>
  <c r="L82" i="32"/>
  <c r="L75" i="33"/>
  <c r="C72" i="34"/>
  <c r="L72" i="34" s="1"/>
  <c r="L75" i="34" s="1"/>
  <c r="G13" i="22" s="1"/>
  <c r="E13" i="22" s="1"/>
  <c r="K24" i="24"/>
  <c r="L24" i="24" s="1"/>
  <c r="C24" i="25" s="1"/>
  <c r="E24" i="25" s="1"/>
  <c r="F24" i="25" s="1"/>
  <c r="G24" i="25" s="1"/>
  <c r="H24" i="25" s="1"/>
  <c r="L156" i="32"/>
  <c r="L159" i="32" s="1"/>
  <c r="L159" i="31"/>
  <c r="C9" i="32"/>
  <c r="L9" i="32" s="1"/>
  <c r="L12" i="31"/>
  <c r="C16" i="31"/>
  <c r="L16" i="31" s="1"/>
  <c r="C16" i="32" s="1"/>
  <c r="L16" i="32" s="1"/>
  <c r="L19" i="29"/>
  <c r="C177" i="33"/>
  <c r="L177" i="33" s="1"/>
  <c r="L180" i="32"/>
  <c r="J17" i="24"/>
  <c r="K17" i="24" s="1"/>
  <c r="L17" i="24" s="1"/>
  <c r="C17" i="25" s="1"/>
  <c r="K38" i="33"/>
  <c r="L38" i="33" s="1"/>
  <c r="C38" i="34" s="1"/>
  <c r="E45" i="33"/>
  <c r="F45" i="33" s="1"/>
  <c r="F52" i="32"/>
  <c r="E59" i="34"/>
  <c r="F59" i="34" s="1"/>
  <c r="G66" i="32"/>
  <c r="I73" i="32"/>
  <c r="J73" i="32" s="1"/>
  <c r="K73" i="32" s="1"/>
  <c r="L73" i="32" s="1"/>
  <c r="C73" i="33" s="1"/>
  <c r="K80" i="31"/>
  <c r="L80" i="31" s="1"/>
  <c r="C80" i="32" s="1"/>
  <c r="G87" i="33"/>
  <c r="G94" i="32"/>
  <c r="L101" i="31"/>
  <c r="C101" i="32" s="1"/>
  <c r="L108" i="31"/>
  <c r="C108" i="32" s="1"/>
  <c r="E108" i="32" s="1"/>
  <c r="F108" i="32" s="1"/>
  <c r="E115" i="33"/>
  <c r="F115" i="33" s="1"/>
  <c r="L122" i="31"/>
  <c r="C122" i="32" s="1"/>
  <c r="I129" i="32"/>
  <c r="G136" i="32"/>
  <c r="K143" i="32"/>
  <c r="L143" i="32" s="1"/>
  <c r="C143" i="33" s="1"/>
  <c r="G150" i="32"/>
  <c r="H150" i="32" s="1"/>
  <c r="F157" i="33"/>
  <c r="G164" i="31"/>
  <c r="H171" i="32"/>
  <c r="E178" i="31"/>
  <c r="L26" i="32"/>
  <c r="C23" i="33"/>
  <c r="L23" i="33" s="1"/>
  <c r="I31" i="31"/>
  <c r="J31" i="31" s="1"/>
  <c r="K31" i="31" s="1"/>
  <c r="L31" i="31" s="1"/>
  <c r="H10" i="25"/>
  <c r="I10" i="25" s="1"/>
  <c r="C156" i="33" l="1"/>
  <c r="L156" i="33" s="1"/>
  <c r="L159" i="33" s="1"/>
  <c r="C135" i="34"/>
  <c r="L135" i="34" s="1"/>
  <c r="L138" i="34" s="1"/>
  <c r="G22" i="22" s="1"/>
  <c r="E22" i="22" s="1"/>
  <c r="L138" i="33"/>
  <c r="C121" i="34"/>
  <c r="L121" i="34" s="1"/>
  <c r="L124" i="34" s="1"/>
  <c r="G20" i="22" s="1"/>
  <c r="E20" i="22" s="1"/>
  <c r="L124" i="33"/>
  <c r="C107" i="34"/>
  <c r="L107" i="34" s="1"/>
  <c r="L110" i="34" s="1"/>
  <c r="G18" i="22" s="1"/>
  <c r="E18" i="22" s="1"/>
  <c r="L110" i="33"/>
  <c r="C93" i="34"/>
  <c r="L93" i="34" s="1"/>
  <c r="L96" i="34" s="1"/>
  <c r="G16" i="22" s="1"/>
  <c r="E16" i="22" s="1"/>
  <c r="L96" i="33"/>
  <c r="C79" i="34"/>
  <c r="L79" i="34" s="1"/>
  <c r="L82" i="34" s="1"/>
  <c r="G14" i="22" s="1"/>
  <c r="E14" i="22" s="1"/>
  <c r="L82" i="33"/>
  <c r="C9" i="33"/>
  <c r="L9" i="33" s="1"/>
  <c r="C9" i="34" s="1"/>
  <c r="L12" i="32"/>
  <c r="L19" i="31"/>
  <c r="L19" i="32"/>
  <c r="C16" i="33"/>
  <c r="L16" i="33" s="1"/>
  <c r="C177" i="34"/>
  <c r="L180" i="33"/>
  <c r="I24" i="25"/>
  <c r="J24" i="25" s="1"/>
  <c r="E17" i="25"/>
  <c r="E38" i="34"/>
  <c r="G45" i="33"/>
  <c r="H45" i="33" s="1"/>
  <c r="G52" i="32"/>
  <c r="G59" i="34"/>
  <c r="H59" i="34" s="1"/>
  <c r="I59" i="34" s="1"/>
  <c r="J59" i="34" s="1"/>
  <c r="H66" i="32"/>
  <c r="I66" i="32" s="1"/>
  <c r="E73" i="33"/>
  <c r="E80" i="32"/>
  <c r="H87" i="33"/>
  <c r="I87" i="33" s="1"/>
  <c r="H94" i="32"/>
  <c r="E101" i="32"/>
  <c r="G108" i="32"/>
  <c r="G115" i="33"/>
  <c r="E122" i="32"/>
  <c r="J129" i="32"/>
  <c r="K129" i="32" s="1"/>
  <c r="H136" i="32"/>
  <c r="I136" i="32" s="1"/>
  <c r="J136" i="32" s="1"/>
  <c r="K136" i="32" s="1"/>
  <c r="E143" i="33"/>
  <c r="I150" i="32"/>
  <c r="J150" i="32" s="1"/>
  <c r="K150" i="32" s="1"/>
  <c r="G157" i="33"/>
  <c r="H164" i="31"/>
  <c r="I164" i="31" s="1"/>
  <c r="J164" i="31" s="1"/>
  <c r="I171" i="32"/>
  <c r="F178" i="31"/>
  <c r="G178" i="31" s="1"/>
  <c r="L26" i="33"/>
  <c r="C23" i="34"/>
  <c r="C31" i="32"/>
  <c r="J10" i="25"/>
  <c r="K10" i="25" s="1"/>
  <c r="C156" i="34" l="1"/>
  <c r="L156" i="34" s="1"/>
  <c r="L159" i="34" s="1"/>
  <c r="G25" i="22" s="1"/>
  <c r="L12" i="33"/>
  <c r="L177" i="34"/>
  <c r="L180" i="34" s="1"/>
  <c r="L23" i="34"/>
  <c r="L26" i="34" s="1"/>
  <c r="L19" i="33"/>
  <c r="C16" i="34"/>
  <c r="K24" i="25"/>
  <c r="L24" i="25" s="1"/>
  <c r="C24" i="26" s="1"/>
  <c r="F17" i="25"/>
  <c r="G17" i="25" s="1"/>
  <c r="H17" i="25" s="1"/>
  <c r="I17" i="25" s="1"/>
  <c r="J17" i="25" s="1"/>
  <c r="F38" i="34"/>
  <c r="G38" i="34" s="1"/>
  <c r="I45" i="33"/>
  <c r="H52" i="32"/>
  <c r="K59" i="34"/>
  <c r="L59" i="34" s="1"/>
  <c r="J66" i="32"/>
  <c r="K66" i="32" s="1"/>
  <c r="L66" i="32" s="1"/>
  <c r="C66" i="33" s="1"/>
  <c r="F73" i="33"/>
  <c r="G73" i="33" s="1"/>
  <c r="F80" i="32"/>
  <c r="J87" i="33"/>
  <c r="K87" i="33" s="1"/>
  <c r="L87" i="33" s="1"/>
  <c r="C87" i="34" s="1"/>
  <c r="E87" i="34" s="1"/>
  <c r="I94" i="32"/>
  <c r="J94" i="32" s="1"/>
  <c r="K94" i="32" s="1"/>
  <c r="F101" i="32"/>
  <c r="G101" i="32" s="1"/>
  <c r="H108" i="32"/>
  <c r="I108" i="32" s="1"/>
  <c r="H115" i="33"/>
  <c r="I115" i="33" s="1"/>
  <c r="F122" i="32"/>
  <c r="G122" i="32" s="1"/>
  <c r="H122" i="32" s="1"/>
  <c r="I122" i="32" s="1"/>
  <c r="L129" i="32"/>
  <c r="C129" i="33" s="1"/>
  <c r="L136" i="32"/>
  <c r="C136" i="33" s="1"/>
  <c r="F143" i="33"/>
  <c r="L150" i="32"/>
  <c r="C150" i="33" s="1"/>
  <c r="H157" i="33"/>
  <c r="K164" i="31"/>
  <c r="L164" i="31" s="1"/>
  <c r="C164" i="32" s="1"/>
  <c r="J171" i="32"/>
  <c r="K171" i="32" s="1"/>
  <c r="H178" i="31"/>
  <c r="I178" i="31" s="1"/>
  <c r="J178" i="31" s="1"/>
  <c r="K178" i="31" s="1"/>
  <c r="L178" i="31" s="1"/>
  <c r="C178" i="32" s="1"/>
  <c r="E31" i="32"/>
  <c r="F31" i="32" s="1"/>
  <c r="G31" i="32" s="1"/>
  <c r="L10" i="25"/>
  <c r="G6" i="22" l="1"/>
  <c r="E25" i="22"/>
  <c r="G28" i="22"/>
  <c r="E28" i="22" s="1"/>
  <c r="L9" i="34"/>
  <c r="L12" i="34" s="1"/>
  <c r="L16" i="34"/>
  <c r="E24" i="26"/>
  <c r="K17" i="25"/>
  <c r="L17" i="25" s="1"/>
  <c r="C17" i="26" s="1"/>
  <c r="H38" i="34"/>
  <c r="I38" i="34" s="1"/>
  <c r="J38" i="34" s="1"/>
  <c r="J45" i="33"/>
  <c r="I52" i="32"/>
  <c r="J52" i="32" s="1"/>
  <c r="K52" i="32" s="1"/>
  <c r="E66" i="33"/>
  <c r="F66" i="33" s="1"/>
  <c r="H73" i="33"/>
  <c r="I73" i="33" s="1"/>
  <c r="G80" i="32"/>
  <c r="F87" i="34"/>
  <c r="G87" i="34" s="1"/>
  <c r="L94" i="32"/>
  <c r="C94" i="33" s="1"/>
  <c r="H101" i="32"/>
  <c r="J108" i="32"/>
  <c r="K108" i="32" s="1"/>
  <c r="L108" i="32" s="1"/>
  <c r="C108" i="33" s="1"/>
  <c r="J115" i="33"/>
  <c r="J122" i="32"/>
  <c r="E129" i="33"/>
  <c r="F129" i="33"/>
  <c r="G129" i="33" s="1"/>
  <c r="E136" i="33"/>
  <c r="G143" i="33"/>
  <c r="E150" i="33"/>
  <c r="I157" i="33"/>
  <c r="J157" i="33" s="1"/>
  <c r="K157" i="33" s="1"/>
  <c r="L157" i="33" s="1"/>
  <c r="C157" i="34" s="1"/>
  <c r="E164" i="32"/>
  <c r="F164" i="32" s="1"/>
  <c r="L171" i="32"/>
  <c r="C171" i="33" s="1"/>
  <c r="E178" i="32"/>
  <c r="H31" i="32"/>
  <c r="C10" i="26"/>
  <c r="G4" i="22" l="1"/>
  <c r="E4" i="22" s="1"/>
  <c r="L19" i="34"/>
  <c r="G5" i="22" s="1"/>
  <c r="E9" i="22"/>
  <c r="F24" i="26"/>
  <c r="E17" i="26"/>
  <c r="F17" i="26" s="1"/>
  <c r="G17" i="26" s="1"/>
  <c r="H17" i="26" s="1"/>
  <c r="K38" i="34"/>
  <c r="L38" i="34" s="1"/>
  <c r="K45" i="33"/>
  <c r="L45" i="33" s="1"/>
  <c r="C45" i="34" s="1"/>
  <c r="L52" i="32"/>
  <c r="C52" i="33" s="1"/>
  <c r="G66" i="33"/>
  <c r="H66" i="33" s="1"/>
  <c r="J73" i="33"/>
  <c r="K73" i="33" s="1"/>
  <c r="L73" i="33" s="1"/>
  <c r="C73" i="34" s="1"/>
  <c r="E73" i="34" s="1"/>
  <c r="H80" i="32"/>
  <c r="I80" i="32" s="1"/>
  <c r="J80" i="32" s="1"/>
  <c r="H87" i="34"/>
  <c r="E94" i="33"/>
  <c r="I101" i="32"/>
  <c r="J101" i="32" s="1"/>
  <c r="E108" i="33"/>
  <c r="K115" i="33"/>
  <c r="L115" i="33" s="1"/>
  <c r="C115" i="34" s="1"/>
  <c r="K122" i="32"/>
  <c r="L122" i="32" s="1"/>
  <c r="C122" i="33" s="1"/>
  <c r="H129" i="33"/>
  <c r="F136" i="33"/>
  <c r="G136" i="33" s="1"/>
  <c r="H143" i="33"/>
  <c r="F150" i="33"/>
  <c r="E157" i="34"/>
  <c r="G164" i="32"/>
  <c r="E171" i="33"/>
  <c r="F171" i="33" s="1"/>
  <c r="F178" i="32"/>
  <c r="G178" i="32" s="1"/>
  <c r="H178" i="32" s="1"/>
  <c r="I31" i="32"/>
  <c r="J31" i="32" s="1"/>
  <c r="E10" i="26"/>
  <c r="E11" i="22" l="1"/>
  <c r="G24" i="26"/>
  <c r="I17" i="26"/>
  <c r="J17" i="26" s="1"/>
  <c r="K17" i="26" s="1"/>
  <c r="E45" i="34"/>
  <c r="E52" i="33"/>
  <c r="I66" i="33"/>
  <c r="J66" i="33" s="1"/>
  <c r="F73" i="34"/>
  <c r="G73" i="34" s="1"/>
  <c r="K80" i="32"/>
  <c r="L80" i="32" s="1"/>
  <c r="C80" i="33" s="1"/>
  <c r="I87" i="34"/>
  <c r="J87" i="34" s="1"/>
  <c r="K87" i="34" s="1"/>
  <c r="F94" i="33"/>
  <c r="K101" i="32"/>
  <c r="L101" i="32" s="1"/>
  <c r="C101" i="33" s="1"/>
  <c r="F108" i="33"/>
  <c r="E115" i="34"/>
  <c r="F115" i="34" s="1"/>
  <c r="E122" i="33"/>
  <c r="F122" i="33" s="1"/>
  <c r="I129" i="33"/>
  <c r="H136" i="33"/>
  <c r="I136" i="33" s="1"/>
  <c r="J136" i="33" s="1"/>
  <c r="I143" i="33"/>
  <c r="G150" i="33"/>
  <c r="H150" i="33" s="1"/>
  <c r="F157" i="34"/>
  <c r="G157" i="34" s="1"/>
  <c r="H164" i="32"/>
  <c r="I164" i="32" s="1"/>
  <c r="G171" i="33"/>
  <c r="H171" i="33" s="1"/>
  <c r="I178" i="32"/>
  <c r="J178" i="32" s="1"/>
  <c r="K31" i="32"/>
  <c r="L31" i="32" s="1"/>
  <c r="C31" i="33" s="1"/>
  <c r="F10" i="26"/>
  <c r="H24" i="26" l="1"/>
  <c r="I24" i="26" s="1"/>
  <c r="J24" i="26" s="1"/>
  <c r="K24" i="26" s="1"/>
  <c r="L24" i="26" s="1"/>
  <c r="C24" i="27" s="1"/>
  <c r="L17" i="26"/>
  <c r="C17" i="27" s="1"/>
  <c r="E17" i="27" s="1"/>
  <c r="F45" i="34"/>
  <c r="F52" i="33"/>
  <c r="K66" i="33"/>
  <c r="L66" i="33" s="1"/>
  <c r="C66" i="34" s="1"/>
  <c r="E66" i="34" s="1"/>
  <c r="F66" i="34" s="1"/>
  <c r="H73" i="34"/>
  <c r="E80" i="33"/>
  <c r="L87" i="34"/>
  <c r="G94" i="33"/>
  <c r="H94" i="33" s="1"/>
  <c r="E101" i="33"/>
  <c r="G108" i="33"/>
  <c r="H108" i="33" s="1"/>
  <c r="G115" i="34"/>
  <c r="H115" i="34" s="1"/>
  <c r="G122" i="33"/>
  <c r="H122" i="33" s="1"/>
  <c r="I122" i="33" s="1"/>
  <c r="J129" i="33"/>
  <c r="K136" i="33"/>
  <c r="L136" i="33" s="1"/>
  <c r="C136" i="34" s="1"/>
  <c r="J143" i="33"/>
  <c r="K143" i="33" s="1"/>
  <c r="I150" i="33"/>
  <c r="H157" i="34"/>
  <c r="J164" i="32"/>
  <c r="K164" i="32" s="1"/>
  <c r="L164" i="32" s="1"/>
  <c r="C164" i="33" s="1"/>
  <c r="I171" i="33"/>
  <c r="J171" i="33" s="1"/>
  <c r="K178" i="32"/>
  <c r="L178" i="32" s="1"/>
  <c r="C178" i="33" s="1"/>
  <c r="E31" i="33"/>
  <c r="G10" i="26"/>
  <c r="E24" i="27" l="1"/>
  <c r="F24" i="27" s="1"/>
  <c r="F17" i="27"/>
  <c r="G17" i="27" s="1"/>
  <c r="H17" i="27" s="1"/>
  <c r="I17" i="27" s="1"/>
  <c r="J17" i="27" s="1"/>
  <c r="K17" i="27" s="1"/>
  <c r="L17" i="27" s="1"/>
  <c r="C17" i="28" s="1"/>
  <c r="G45" i="34"/>
  <c r="G52" i="33"/>
  <c r="H52" i="33" s="1"/>
  <c r="I52" i="33" s="1"/>
  <c r="G66" i="34"/>
  <c r="I73" i="34"/>
  <c r="J73" i="34" s="1"/>
  <c r="K73" i="34" s="1"/>
  <c r="L73" i="34" s="1"/>
  <c r="F80" i="33"/>
  <c r="G80" i="33" s="1"/>
  <c r="I94" i="33"/>
  <c r="J94" i="33" s="1"/>
  <c r="K94" i="33" s="1"/>
  <c r="L94" i="33" s="1"/>
  <c r="C94" i="34" s="1"/>
  <c r="F101" i="33"/>
  <c r="G101" i="33" s="1"/>
  <c r="H101" i="33" s="1"/>
  <c r="I108" i="33"/>
  <c r="J108" i="33" s="1"/>
  <c r="I115" i="34"/>
  <c r="J115" i="34" s="1"/>
  <c r="K115" i="34" s="1"/>
  <c r="J122" i="33"/>
  <c r="K122" i="33" s="1"/>
  <c r="K129" i="33"/>
  <c r="L129" i="33" s="1"/>
  <c r="C129" i="34" s="1"/>
  <c r="E136" i="34"/>
  <c r="L143" i="33"/>
  <c r="C143" i="34" s="1"/>
  <c r="J150" i="33"/>
  <c r="K150" i="33" s="1"/>
  <c r="L150" i="33" s="1"/>
  <c r="C150" i="34" s="1"/>
  <c r="I157" i="34"/>
  <c r="J157" i="34" s="1"/>
  <c r="E164" i="33"/>
  <c r="F164" i="33" s="1"/>
  <c r="K171" i="33"/>
  <c r="L171" i="33" s="1"/>
  <c r="C171" i="34" s="1"/>
  <c r="E178" i="33"/>
  <c r="F31" i="33"/>
  <c r="H10" i="26"/>
  <c r="I10" i="26" s="1"/>
  <c r="G24" i="27" l="1"/>
  <c r="H24" i="27" s="1"/>
  <c r="I24" i="27" s="1"/>
  <c r="J24" i="27" s="1"/>
  <c r="K24" i="27" s="1"/>
  <c r="L24" i="27" s="1"/>
  <c r="C24" i="28" s="1"/>
  <c r="E17" i="28"/>
  <c r="F17" i="28" s="1"/>
  <c r="G17" i="28" s="1"/>
  <c r="H17" i="28" s="1"/>
  <c r="H45" i="34"/>
  <c r="J52" i="33"/>
  <c r="K52" i="33" s="1"/>
  <c r="L52" i="33" s="1"/>
  <c r="C52" i="34" s="1"/>
  <c r="H66" i="34"/>
  <c r="I66" i="34" s="1"/>
  <c r="J66" i="34" s="1"/>
  <c r="H80" i="33"/>
  <c r="I80" i="33" s="1"/>
  <c r="E94" i="34"/>
  <c r="F94" i="34" s="1"/>
  <c r="I101" i="33"/>
  <c r="J101" i="33" s="1"/>
  <c r="K108" i="33"/>
  <c r="L108" i="33" s="1"/>
  <c r="C108" i="34" s="1"/>
  <c r="L115" i="34"/>
  <c r="L122" i="33"/>
  <c r="C122" i="34" s="1"/>
  <c r="E129" i="34"/>
  <c r="F129" i="34" s="1"/>
  <c r="F136" i="34"/>
  <c r="E143" i="34"/>
  <c r="F143" i="34" s="1"/>
  <c r="G143" i="34" s="1"/>
  <c r="H143" i="34" s="1"/>
  <c r="E150" i="34"/>
  <c r="K157" i="34"/>
  <c r="L157" i="34" s="1"/>
  <c r="G164" i="33"/>
  <c r="E171" i="34"/>
  <c r="F178" i="33"/>
  <c r="G178" i="33" s="1"/>
  <c r="G31" i="33"/>
  <c r="H31" i="33" s="1"/>
  <c r="J10" i="26"/>
  <c r="E24" i="28" l="1"/>
  <c r="I17" i="28"/>
  <c r="J17" i="28" s="1"/>
  <c r="K17" i="28" s="1"/>
  <c r="L17" i="28" s="1"/>
  <c r="C17" i="29" s="1"/>
  <c r="I45" i="34"/>
  <c r="J45" i="34" s="1"/>
  <c r="K45" i="34" s="1"/>
  <c r="E52" i="34"/>
  <c r="F52" i="34" s="1"/>
  <c r="K66" i="34"/>
  <c r="L66" i="34" s="1"/>
  <c r="J80" i="33"/>
  <c r="K80" i="33" s="1"/>
  <c r="G94" i="34"/>
  <c r="H94" i="34" s="1"/>
  <c r="K101" i="33"/>
  <c r="L101" i="33" s="1"/>
  <c r="C101" i="34" s="1"/>
  <c r="E101" i="34" s="1"/>
  <c r="E108" i="34"/>
  <c r="F108" i="34" s="1"/>
  <c r="E122" i="34"/>
  <c r="G129" i="34"/>
  <c r="G136" i="34"/>
  <c r="I143" i="34"/>
  <c r="J143" i="34" s="1"/>
  <c r="K143" i="34" s="1"/>
  <c r="F150" i="34"/>
  <c r="G150" i="34" s="1"/>
  <c r="H164" i="33"/>
  <c r="F171" i="34"/>
  <c r="H178" i="33"/>
  <c r="I31" i="33"/>
  <c r="J31" i="33" s="1"/>
  <c r="K31" i="33" s="1"/>
  <c r="K10" i="26"/>
  <c r="L10" i="26" s="1"/>
  <c r="C10" i="27" s="1"/>
  <c r="E10" i="27" s="1"/>
  <c r="F24" i="28" l="1"/>
  <c r="E17" i="29"/>
  <c r="F17" i="29" s="1"/>
  <c r="G17" i="29" s="1"/>
  <c r="H17" i="29" s="1"/>
  <c r="I17" i="29" s="1"/>
  <c r="L45" i="34"/>
  <c r="G52" i="34"/>
  <c r="H52" i="34" s="1"/>
  <c r="L80" i="33"/>
  <c r="C80" i="34" s="1"/>
  <c r="I94" i="34"/>
  <c r="J94" i="34" s="1"/>
  <c r="F101" i="34"/>
  <c r="G108" i="34"/>
  <c r="H108" i="34" s="1"/>
  <c r="I108" i="34" s="1"/>
  <c r="F122" i="34"/>
  <c r="H129" i="34"/>
  <c r="H136" i="34"/>
  <c r="I136" i="34" s="1"/>
  <c r="J136" i="34" s="1"/>
  <c r="K136" i="34" s="1"/>
  <c r="L143" i="34"/>
  <c r="H150" i="34"/>
  <c r="I164" i="33"/>
  <c r="J164" i="33" s="1"/>
  <c r="G171" i="34"/>
  <c r="I178" i="33"/>
  <c r="J178" i="33" s="1"/>
  <c r="L31" i="33"/>
  <c r="C31" i="34" s="1"/>
  <c r="F10" i="27"/>
  <c r="G10" i="27" s="1"/>
  <c r="H10" i="27" s="1"/>
  <c r="G24" i="28" l="1"/>
  <c r="J17" i="29"/>
  <c r="K17" i="29" s="1"/>
  <c r="L17" i="29" s="1"/>
  <c r="C17" i="30" s="1"/>
  <c r="I52" i="34"/>
  <c r="J52" i="34" s="1"/>
  <c r="E80" i="34"/>
  <c r="F80" i="34" s="1"/>
  <c r="K94" i="34"/>
  <c r="L94" i="34" s="1"/>
  <c r="G101" i="34"/>
  <c r="J108" i="34"/>
  <c r="K108" i="34" s="1"/>
  <c r="L108" i="34" s="1"/>
  <c r="G122" i="34"/>
  <c r="H122" i="34" s="1"/>
  <c r="I129" i="34"/>
  <c r="L136" i="34"/>
  <c r="I150" i="34"/>
  <c r="J150" i="34" s="1"/>
  <c r="K164" i="33"/>
  <c r="L164" i="33" s="1"/>
  <c r="C164" i="34" s="1"/>
  <c r="H171" i="34"/>
  <c r="I171" i="34" s="1"/>
  <c r="J171" i="34" s="1"/>
  <c r="K178" i="33"/>
  <c r="L178" i="33" s="1"/>
  <c r="C178" i="34" s="1"/>
  <c r="E31" i="34"/>
  <c r="I10" i="27"/>
  <c r="H24" i="28" l="1"/>
  <c r="I24" i="28" s="1"/>
  <c r="J24" i="28" s="1"/>
  <c r="K24" i="28" s="1"/>
  <c r="L24" i="28" s="1"/>
  <c r="C24" i="29" s="1"/>
  <c r="E17" i="30"/>
  <c r="F17" i="30" s="1"/>
  <c r="G17" i="30" s="1"/>
  <c r="K52" i="34"/>
  <c r="L52" i="34" s="1"/>
  <c r="G80" i="34"/>
  <c r="H101" i="34"/>
  <c r="I122" i="34"/>
  <c r="J129" i="34"/>
  <c r="K150" i="34"/>
  <c r="L150" i="34" s="1"/>
  <c r="E164" i="34"/>
  <c r="K171" i="34"/>
  <c r="L171" i="34" s="1"/>
  <c r="E178" i="34"/>
  <c r="F178" i="34" s="1"/>
  <c r="F31" i="34"/>
  <c r="J10" i="27"/>
  <c r="K10" i="27" s="1"/>
  <c r="E24" i="29" l="1"/>
  <c r="F24" i="29" s="1"/>
  <c r="G24" i="29" s="1"/>
  <c r="H24" i="29" s="1"/>
  <c r="I24" i="29" s="1"/>
  <c r="J24" i="29" s="1"/>
  <c r="K24" i="29" s="1"/>
  <c r="H17" i="30"/>
  <c r="I17" i="30" s="1"/>
  <c r="H80" i="34"/>
  <c r="I80" i="34" s="1"/>
  <c r="I101" i="34"/>
  <c r="J122" i="34"/>
  <c r="K129" i="34"/>
  <c r="L129" i="34" s="1"/>
  <c r="F164" i="34"/>
  <c r="G178" i="34"/>
  <c r="H178" i="34" s="1"/>
  <c r="L10" i="27"/>
  <c r="G31" i="34"/>
  <c r="L24" i="29" l="1"/>
  <c r="C24" i="30" s="1"/>
  <c r="J17" i="30"/>
  <c r="K17" i="30" s="1"/>
  <c r="L17" i="30" s="1"/>
  <c r="C17" i="31" s="1"/>
  <c r="J80" i="34"/>
  <c r="J101" i="34"/>
  <c r="K101" i="34" s="1"/>
  <c r="K122" i="34"/>
  <c r="L122" i="34" s="1"/>
  <c r="G164" i="34"/>
  <c r="H164" i="34" s="1"/>
  <c r="I164" i="34" s="1"/>
  <c r="I178" i="34"/>
  <c r="H31" i="34"/>
  <c r="C10" i="28"/>
  <c r="E24" i="30" l="1"/>
  <c r="E17" i="31"/>
  <c r="F17" i="31" s="1"/>
  <c r="K80" i="34"/>
  <c r="L80" i="34" s="1"/>
  <c r="L101" i="34"/>
  <c r="J164" i="34"/>
  <c r="J178" i="34"/>
  <c r="I31" i="34"/>
  <c r="J31" i="34" s="1"/>
  <c r="E6" i="22"/>
  <c r="E10" i="28"/>
  <c r="F24" i="30" l="1"/>
  <c r="G17" i="31"/>
  <c r="H17" i="31" s="1"/>
  <c r="K164" i="34"/>
  <c r="L164" i="34" s="1"/>
  <c r="K178" i="34"/>
  <c r="L178" i="34" s="1"/>
  <c r="K31" i="34"/>
  <c r="L31" i="34" s="1"/>
  <c r="F10" i="28"/>
  <c r="G10" i="28" s="1"/>
  <c r="G24" i="30" l="1"/>
  <c r="H24" i="30" s="1"/>
  <c r="I24" i="30" s="1"/>
  <c r="J24" i="30" s="1"/>
  <c r="I17" i="31"/>
  <c r="J17" i="31" s="1"/>
  <c r="K17" i="31" s="1"/>
  <c r="L17" i="31" s="1"/>
  <c r="C17" i="32" s="1"/>
  <c r="H10" i="28"/>
  <c r="K24" i="30" l="1"/>
  <c r="L24" i="30" s="1"/>
  <c r="C24" i="31" s="1"/>
  <c r="E17" i="32"/>
  <c r="F17" i="32" s="1"/>
  <c r="G17" i="32" s="1"/>
  <c r="H17" i="32" s="1"/>
  <c r="I17" i="32" s="1"/>
  <c r="I10" i="28"/>
  <c r="E24" i="31" l="1"/>
  <c r="F24" i="31" s="1"/>
  <c r="J17" i="32"/>
  <c r="K17" i="32" s="1"/>
  <c r="L17" i="32" s="1"/>
  <c r="C17" i="33" s="1"/>
  <c r="J10" i="28"/>
  <c r="G24" i="31" l="1"/>
  <c r="H24" i="31" s="1"/>
  <c r="I24" i="31" s="1"/>
  <c r="J24" i="31" s="1"/>
  <c r="E17" i="33"/>
  <c r="F17" i="33" s="1"/>
  <c r="K10" i="28"/>
  <c r="L10" i="28" s="1"/>
  <c r="C10" i="29" s="1"/>
  <c r="K24" i="31" l="1"/>
  <c r="L24" i="31" s="1"/>
  <c r="C24" i="32" s="1"/>
  <c r="E24" i="32" s="1"/>
  <c r="G17" i="33"/>
  <c r="H17" i="33" s="1"/>
  <c r="I17" i="33" s="1"/>
  <c r="E10" i="29"/>
  <c r="F24" i="32" l="1"/>
  <c r="J17" i="33"/>
  <c r="K17" i="33" s="1"/>
  <c r="L17" i="33" s="1"/>
  <c r="C17" i="34" s="1"/>
  <c r="F10" i="29"/>
  <c r="G24" i="32" l="1"/>
  <c r="E17" i="34"/>
  <c r="G10" i="29"/>
  <c r="H24" i="32" l="1"/>
  <c r="F17" i="34"/>
  <c r="G17" i="34" s="1"/>
  <c r="H17" i="34" s="1"/>
  <c r="I17" i="34" s="1"/>
  <c r="H10" i="29"/>
  <c r="I24" i="32" l="1"/>
  <c r="J24" i="32" s="1"/>
  <c r="J17" i="34"/>
  <c r="K17" i="34" s="1"/>
  <c r="L17" i="34" s="1"/>
  <c r="I10" i="29"/>
  <c r="J10" i="29" s="1"/>
  <c r="K24" i="32" l="1"/>
  <c r="L24" i="32" s="1"/>
  <c r="C24" i="33" s="1"/>
  <c r="K10" i="29"/>
  <c r="L10" i="29" s="1"/>
  <c r="E24" i="33" l="1"/>
  <c r="F24" i="33" s="1"/>
  <c r="C10" i="30"/>
  <c r="G24" i="33" l="1"/>
  <c r="H24" i="33" s="1"/>
  <c r="I24" i="33" s="1"/>
  <c r="E10" i="30"/>
  <c r="J24" i="33" l="1"/>
  <c r="F10" i="30"/>
  <c r="K24" i="33" l="1"/>
  <c r="L24" i="33" s="1"/>
  <c r="C24" i="34" s="1"/>
  <c r="G10" i="30"/>
  <c r="E24" i="34" l="1"/>
  <c r="H10" i="30"/>
  <c r="F24" i="34" l="1"/>
  <c r="G24" i="34" s="1"/>
  <c r="I10" i="30"/>
  <c r="J10" i="30" s="1"/>
  <c r="H24" i="34" l="1"/>
  <c r="K10" i="30"/>
  <c r="L10" i="30" s="1"/>
  <c r="I24" i="34" l="1"/>
  <c r="J24" i="34" s="1"/>
  <c r="C10" i="31"/>
  <c r="K24" i="34" l="1"/>
  <c r="L24" i="34" s="1"/>
  <c r="E10" i="31"/>
  <c r="F10" i="31" l="1"/>
  <c r="G10" i="31" s="1"/>
  <c r="E5" i="22"/>
  <c r="E7" i="22"/>
  <c r="H10" i="31" l="1"/>
  <c r="I10" i="31" s="1"/>
  <c r="J10" i="31" l="1"/>
  <c r="K10" i="31" s="1"/>
  <c r="L10" i="31" s="1"/>
  <c r="C10" i="32" s="1"/>
  <c r="E10" i="32" l="1"/>
  <c r="F10" i="32" l="1"/>
  <c r="G10" i="32" s="1"/>
  <c r="H10" i="32" l="1"/>
  <c r="I10" i="32" s="1"/>
  <c r="J10" i="32" l="1"/>
  <c r="K10" i="32" l="1"/>
  <c r="L10" i="32" s="1"/>
  <c r="C10" i="33" s="1"/>
  <c r="E10" i="33" l="1"/>
  <c r="F10" i="33" l="1"/>
  <c r="G10" i="33" l="1"/>
  <c r="H10" i="33" l="1"/>
  <c r="I10" i="33" s="1"/>
  <c r="J10" i="33" s="1"/>
  <c r="K10" i="33" s="1"/>
  <c r="L10" i="33" l="1"/>
  <c r="C10" i="34" s="1"/>
  <c r="E10" i="34" l="1"/>
  <c r="F10" i="34" l="1"/>
  <c r="G10" i="34" s="1"/>
  <c r="H10" i="34" l="1"/>
  <c r="I10" i="34" s="1"/>
  <c r="J10" i="34" l="1"/>
  <c r="K10" i="34" s="1"/>
  <c r="L10" i="34" l="1"/>
  <c r="E8" i="22" l="1"/>
  <c r="E10" i="22"/>
  <c r="D13" i="22" l="1"/>
  <c r="D14" i="22"/>
  <c r="D10" i="22"/>
  <c r="D23" i="22"/>
  <c r="D18" i="22"/>
  <c r="D15" i="22"/>
  <c r="D21" i="22"/>
  <c r="D5" i="22"/>
  <c r="D12" i="22"/>
  <c r="D9" i="22"/>
  <c r="D24" i="22"/>
  <c r="D25" i="22"/>
  <c r="D16" i="22"/>
  <c r="D6" i="22"/>
  <c r="D7" i="22"/>
  <c r="D17" i="22"/>
  <c r="D11" i="22"/>
  <c r="D27" i="22"/>
  <c r="D19" i="22"/>
  <c r="D28" i="22"/>
  <c r="D26" i="22"/>
  <c r="D4" i="22"/>
  <c r="D20" i="22"/>
  <c r="D22" i="22"/>
  <c r="D8" i="22"/>
</calcChain>
</file>

<file path=xl/sharedStrings.xml><?xml version="1.0" encoding="utf-8"?>
<sst xmlns="http://schemas.openxmlformats.org/spreadsheetml/2006/main" count="4948" uniqueCount="105">
  <si>
    <t>SDO</t>
  </si>
  <si>
    <t>Refused</t>
  </si>
  <si>
    <t>DATE</t>
  </si>
  <si>
    <t>ISSUE/CONCERN</t>
  </si>
  <si>
    <t>SAT</t>
  </si>
  <si>
    <t>MON</t>
  </si>
  <si>
    <t>TUE</t>
  </si>
  <si>
    <t>WED</t>
  </si>
  <si>
    <t>THR</t>
  </si>
  <si>
    <t>FRI</t>
  </si>
  <si>
    <t>DAILY AVG</t>
  </si>
  <si>
    <t># of Carriers/Day</t>
  </si>
  <si>
    <t>CARRIER COUNT</t>
  </si>
  <si>
    <t>Weekly OT Hours Avg</t>
  </si>
  <si>
    <t># OTHER &amp; SDO Hrs</t>
  </si>
  <si>
    <t># of Carriers on OTDL</t>
  </si>
  <si>
    <t>PREVIOUS WEEK TOTAL</t>
  </si>
  <si>
    <t>Was Carrier Absent Mon-Sat This Week?</t>
  </si>
  <si>
    <t xml:space="preserve">Required Makeup Hours </t>
  </si>
  <si>
    <t>Opportunities</t>
  </si>
  <si>
    <t>Enter Issues/Information Regarding Non-Available or Opportunity Charge</t>
  </si>
  <si>
    <t>Name</t>
  </si>
  <si>
    <t>Route #</t>
  </si>
  <si>
    <t>TO DATE
HOURS TOTALS</t>
  </si>
  <si>
    <r>
      <t>Enter "AL", "SL", "LWOP," etc.  For Non-Available (</t>
    </r>
    <r>
      <rPr>
        <b/>
        <sz val="9"/>
        <rFont val="Arial"/>
        <family val="2"/>
      </rPr>
      <t>Not Full Week)</t>
    </r>
  </si>
  <si>
    <t>Full Week Average  Applied</t>
  </si>
  <si>
    <t>AVG Applied</t>
  </si>
  <si>
    <r>
      <t>Enter "AL", "SL", "LWOP," etc.  For Non-Available</t>
    </r>
    <r>
      <rPr>
        <b/>
        <sz val="9"/>
        <rFont val="Arial"/>
        <family val="2"/>
      </rPr>
      <t xml:space="preserve"> (Not Full Week)</t>
    </r>
  </si>
  <si>
    <t>Grand Rapids Installation Overtime Tracking Workbook</t>
  </si>
  <si>
    <t>&lt;&lt;&lt; TOTAL HOURS TO DATE</t>
  </si>
  <si>
    <t>DO NOT CUT, COPY, OR PASTE DATA ONTO THIS SPREADSHEET. MANUAL KEYBOARD ENTRIES AND DELETIONS ONLY.</t>
  </si>
  <si>
    <t>OTDL TRACKING WORKBOOK INSTRUCTIONS</t>
  </si>
  <si>
    <t>Quarter:</t>
  </si>
  <si>
    <r>
      <rPr>
        <b/>
        <sz val="10"/>
        <rFont val="Arial"/>
        <family val="2"/>
      </rPr>
      <t>WEEK</t>
    </r>
    <r>
      <rPr>
        <b/>
        <sz val="8"/>
        <rFont val="Arial"/>
        <family val="2"/>
      </rPr>
      <t>:</t>
    </r>
  </si>
  <si>
    <t>BEGINNING COLOR:</t>
  </si>
  <si>
    <t>BEGINNING DATE (MON):</t>
  </si>
  <si>
    <t>Green</t>
  </si>
  <si>
    <t>Brown</t>
  </si>
  <si>
    <t>Red</t>
  </si>
  <si>
    <t>Black</t>
  </si>
  <si>
    <t>Yellow</t>
  </si>
  <si>
    <t>Blue</t>
  </si>
  <si>
    <t>SDO:</t>
  </si>
  <si>
    <t>Route</t>
  </si>
  <si>
    <t>Total Hours</t>
  </si>
  <si>
    <t>Total Ops</t>
  </si>
  <si>
    <t>Make Up Hours</t>
  </si>
  <si>
    <t>Jan-Mar</t>
  </si>
  <si>
    <t>Apr-Jun</t>
  </si>
  <si>
    <t>Jul-Sep</t>
  </si>
  <si>
    <t>Oct-Dec</t>
  </si>
  <si>
    <t>Hours Under Threshold</t>
  </si>
  <si>
    <t>SUN</t>
  </si>
  <si>
    <t>Overtime</t>
  </si>
  <si>
    <t>Excused</t>
  </si>
  <si>
    <t># of OT Hours</t>
  </si>
  <si>
    <t>Hours Toward Equability</t>
  </si>
  <si>
    <t>If Carrier Was Absent Mon-Sat, Enter "AL", "SL", "LWOP", etc.</t>
  </si>
  <si>
    <t># OT &amp; SDO Hrs</t>
  </si>
  <si>
    <t>Grand Rapids Installation Overtime Tracking Balance Sheet</t>
  </si>
  <si>
    <t>Year</t>
  </si>
  <si>
    <t>ENABLE THE MACRO!</t>
  </si>
  <si>
    <t>SAVE FILE AS: "(NEW NAME).xlsm" -------  KEEP THIS FILE AS THE MASTER COPY.</t>
  </si>
  <si>
    <t>YES, 'WORKBOOK' IS MISSPELLED. NICE CATCH.</t>
  </si>
  <si>
    <t>LIST:</t>
  </si>
  <si>
    <t xml:space="preserve">     QUARTERLY DATA INCLUDES THE STARTING DATE AND BEGINNING DAY COLOR,</t>
  </si>
  <si>
    <t xml:space="preserve">*** CHANGES IN SDO COLORS AND LIST PREFERENCES (FROM 12 OR 10 TO 8) SHOULD BE INPUT </t>
  </si>
  <si>
    <t>*** PLEASE ENTER TIME IN HUNDRETHS AND USE DECIMALS, NOT COLONS.</t>
  </si>
  <si>
    <t>*** A RESET BUTTON APPEARS ON THE WEEK 1 SHEET IN THE UPPER LEFT HAND CORNER.</t>
  </si>
  <si>
    <t xml:space="preserve">     CLICKING ON THIS BUTTON WILL REMOVE ALL DATA FROM THE WORKBOOK.</t>
  </si>
  <si>
    <t>*** MAKING HOURS INPUTS ON THE WEEKLY SHEETS:</t>
  </si>
  <si>
    <r>
      <t xml:space="preserve">     THE</t>
    </r>
    <r>
      <rPr>
        <b/>
        <sz val="14"/>
        <rFont val="Arial"/>
        <family val="2"/>
      </rPr>
      <t xml:space="preserve"> "NON AVAILABLE"</t>
    </r>
    <r>
      <rPr>
        <sz val="14"/>
        <rFont val="Arial"/>
        <family val="2"/>
      </rPr>
      <t xml:space="preserve"> ROW SHOULD BE USED TO INDICATE </t>
    </r>
    <r>
      <rPr>
        <b/>
        <sz val="14"/>
        <rFont val="Arial"/>
        <family val="2"/>
      </rPr>
      <t>ONLY</t>
    </r>
    <r>
      <rPr>
        <sz val="14"/>
        <rFont val="Arial"/>
        <family val="2"/>
      </rPr>
      <t xml:space="preserve"> LEAVE, AWOL, AND CERTAIN TYPES OF SCHEDULE CHANGES FOR INDIVIDUAL DAYS.</t>
    </r>
  </si>
  <si>
    <t xml:space="preserve">     ENTER EXCUSED OVERTIME IN THE 'EXCUSED' CATEGORY AS PER THE SOP.</t>
  </si>
  <si>
    <t xml:space="preserve">*** ODL CARRIERS WHO ARE PRESENT FOR A FULL DAY BUT WORK NO OT MUST HAVE "0.00" </t>
  </si>
  <si>
    <t xml:space="preserve">     ENTERED INTO THE "OVERTIME" SPACE FOR THAT DAY SO THE FORMULAS WILL CALCULATE CORRECTLY. </t>
  </si>
  <si>
    <t xml:space="preserve">*** THE FIRST 8 HOURS WORKED ON AN SDO ON A HOLIDAY SCHEDULE IS NOT ENTERED ON THE SPREADSHEET (SEE JCAM PG. 8-13). </t>
  </si>
  <si>
    <t xml:space="preserve">     IF A CARRIER WORKS EIGHT HOURS OR LESS ON A HOLIDAY SCHEDULE SDO ENTER "0.00" IN THE 'OVERTIME' CATEGORY. </t>
  </si>
  <si>
    <t xml:space="preserve">     IF A CARRIER WORKS OVER EIGHT HOURS ON A HOLIDAY SCHEDULE SDO ENTER THE AMOUNT WORKED OVER EIGHT HOURS IN THE 'OVERTIME' CATEGORY.</t>
  </si>
  <si>
    <t>*** CONSULT THE BALANCE SHEET TO VERIFY THAT CARRIERS WITH 'MAKE-UP' HOURS HAVE BEEN 'MADE UP' APPROPRIATELY.</t>
  </si>
  <si>
    <t xml:space="preserve">      IF "0.00" IS ENTERED IN THE SDO CATEGORY THE SPREADSHEET DOES NOT COUNT THEM AS PRESENT.</t>
  </si>
  <si>
    <t xml:space="preserve">*** IF DESIRED "0.00" MAY BE ENTERED IN THE SDO CATEGORY FOR CARRIERS WHO DID NOT WORK AN SDO. </t>
  </si>
  <si>
    <t xml:space="preserve">*** USE THE SPACE PROVIDED TO INDICATE ABSENCES (INCLUDING LEAVE, SDO'S AND HOLIDAYS) </t>
  </si>
  <si>
    <t xml:space="preserve">     HOURS WORKED IN THE 'OVERTIME' AND 'SDO' CATEGORIES FOR THAT WEEK (MINUS SUNDAY), BASED</t>
  </si>
  <si>
    <t xml:space="preserve">     OF 6 DAYS (MONDAY THROUGH SATURDAY) WITHIN ANY SINGLE WEEK. THE WORKSHEET WILL CALCULATE THE AVERAGE NUMBER OF</t>
  </si>
  <si>
    <t>*** 25 NAMES WILL FIT ON ONE PAGE; PLEASE ASK FOR ASSISTANCE IF MORE SPACES ARE REQUIRED</t>
  </si>
  <si>
    <t xml:space="preserve">*** THE WORKSHEETS ARE PROTECTED TO SECURE THE EMBEDDED FORMULAS.  </t>
  </si>
  <si>
    <t>*** THIS WORKBOOK WAS CONSTRUCTED AND MODIFIED BY ALAN ROWE, GARTH GOODENOW, DAVID TEUSINK AND KEVEN PLITE.</t>
  </si>
  <si>
    <t>*** PLEASE CONTACT KEVEN PLITE AT steward49506@att.net WITH QUESTIONS OR IF ERRORS ARE FOUND IN THE WORKBBOK.</t>
  </si>
  <si>
    <t>*** ENTER QUARTERLY DATA ON THE 'WEEK 1' SHEET. THESE ENTRIES WILL POPULATE SUBSEQUENT WEEKS.</t>
  </si>
  <si>
    <t xml:space="preserve">     QUARTER # AND YEAR, CARRIER NAMES, ROUTE NUMBERS, ODL LISTS AND SDO COLORS.</t>
  </si>
  <si>
    <t>*** THE HEADING INFORMATION IS SHOWN AT THE TOP OF EACH SHEET; IT WILL AUTOMATICALLY PRINT ON EACH PAGE FOR EACH WEEK.</t>
  </si>
  <si>
    <t xml:space="preserve">      STARTING WITH THE WEEK OF THE CHANGE. EACH SUBSEQUENT WEEK MUST ALSO BE CHANGED TO REFLECT THE NEW SDO'S/LISTS.</t>
  </si>
  <si>
    <t xml:space="preserve">     BE SURE YOU HAVE SAVED THE WOOKBOOK AS A DIFFERENT FILE NAME BEFORE CLICKING THE RESET BUTTON IF YOU WISH TO SAVE THE WOOKBOOK.</t>
  </si>
  <si>
    <t xml:space="preserve">      ENTER OVERTIME WORKED FOR EACH CARRIER IN THE 'OVERTIME' AND 'SDO' CATEGORIES AS APPROPRIATE.</t>
  </si>
  <si>
    <t xml:space="preserve">      DO NOT MAKE ENTRIES IN THIS ROW FOR OTHER THAN LEAVE, AWOL OR CERTAIN TYPES OF SCHEDULE CHANGES (SEE THE SOP FOR DETAILS).</t>
  </si>
  <si>
    <t xml:space="preserve">      THE WORKSHEET WILL CALCULATE THE AVERAGE NUMBER OF HOURS WORKED IN THE 'OVERTIME' CATEGORY AND POPULATE THE NON-AVAILABLE CHARGE</t>
  </si>
  <si>
    <t xml:space="preserve">      INTO THE WORKSHEET BASED ON THE TOTAL NUMBER OF OTDL CARRIERS WHO WERE AVAILABLE THAT DAY.</t>
  </si>
  <si>
    <t xml:space="preserve">     ON THE AVERAGE NUMBER, PER DAY, OF OTDL CARRIERS WHO WERE AVAILABLE THAT WEEK. THIS HOURS AVERAGE IS APPLIED TO EQUALIZE</t>
  </si>
  <si>
    <t xml:space="preserve">     THE HOURS AND THE OPPORTUNITIES THAT WERE MISSED DUE TO NON-AVAILABILITY (SEE JCAM DISCUSSION OF ARTICLE 8.5.C.2).</t>
  </si>
  <si>
    <t>*** IF NECESSARY, USE THE SPACE PROVIDED TO ENTER NOTES RELEVANT TO A NON-AVAILABILITY OR OPPORTUNITY CHARGE.</t>
  </si>
  <si>
    <t>*** A BALANCE SHEET APPEARS AFTER WEEK 14.  THE BALANCE SHEET SHOWS EACH CARRIER'S NAME AND A RUNNING TOTAL OF OVERTIME HOURS,</t>
  </si>
  <si>
    <t xml:space="preserve">     NON-AVAILABLE HOURS, MAKE-UP HOURS, AND OPPORTUNITIES THAT WILL POPULATE AUTOMATICALLY.</t>
  </si>
  <si>
    <r>
      <t xml:space="preserve">     THESE HOURS CAN BE SORTED BY </t>
    </r>
    <r>
      <rPr>
        <b/>
        <sz val="14"/>
        <rFont val="Arial"/>
        <family val="2"/>
      </rPr>
      <t>THE AMOUNT OF HOURS CARRIERS ARE UNDER THRESHOLD</t>
    </r>
    <r>
      <rPr>
        <sz val="14"/>
        <rFont val="Arial"/>
        <family val="2"/>
      </rPr>
      <t xml:space="preserve"> (SEE THE SOP).</t>
    </r>
  </si>
  <si>
    <t xml:space="preserve">      ENTER REQUIRED MAKE UP HOURS IN COLUMN D ON THE 'WEEK 1' SHEET.</t>
  </si>
  <si>
    <r>
      <t xml:space="preserve">The </t>
    </r>
    <r>
      <rPr>
        <b/>
        <sz val="10"/>
        <rFont val="Arial"/>
        <family val="2"/>
      </rPr>
      <t>'Sort'</t>
    </r>
    <r>
      <rPr>
        <sz val="10"/>
        <rFont val="Arial"/>
        <family val="2"/>
      </rPr>
      <t xml:space="preserve"> button will sort by </t>
    </r>
    <r>
      <rPr>
        <b/>
        <sz val="10"/>
        <rFont val="Arial"/>
        <family val="2"/>
      </rPr>
      <t>'Hours Under Threshold'</t>
    </r>
    <r>
      <rPr>
        <sz val="10"/>
        <rFont val="Arial"/>
        <family val="2"/>
      </rPr>
      <t xml:space="preserve"> from highest to lowest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</si>
</sst>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/d;@"/>
    <numFmt numFmtId="166" formatCode="m/d/yy;@"/>
  </numFmts>
  <fonts count="3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rgb="FFFF0000"/>
      <name val="Arial"/>
      <family val="2"/>
    </font>
    <font>
      <sz val="8"/>
      <color theme="0" tint="-0.2499465926084170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8"/>
      <color theme="0" tint="-0.14999847407452621"/>
      <name val="Arial"/>
      <family val="2"/>
    </font>
    <font>
      <b/>
      <sz val="22"/>
      <color indexed="10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auto="1"/>
      </top>
      <bottom style="thick">
        <color indexed="64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ck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ck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medium">
        <color auto="1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auto="1"/>
      </bottom>
      <diagonal/>
    </border>
    <border>
      <left style="medium">
        <color rgb="FF7030A0"/>
      </left>
      <right style="medium">
        <color indexed="64"/>
      </right>
      <top style="medium">
        <color rgb="FF7030A0"/>
      </top>
      <bottom style="medium">
        <color auto="1"/>
      </bottom>
      <diagonal/>
    </border>
    <border>
      <left style="medium">
        <color indexed="64"/>
      </left>
      <right style="medium">
        <color rgb="FF7030A0"/>
      </right>
      <top style="medium">
        <color rgb="FF7030A0"/>
      </top>
      <bottom style="medium">
        <color auto="1"/>
      </bottom>
      <diagonal/>
    </border>
    <border>
      <left style="medium">
        <color rgb="FF002060"/>
      </left>
      <right/>
      <top style="medium">
        <color auto="1"/>
      </top>
      <bottom style="thick">
        <color indexed="64"/>
      </bottom>
      <diagonal/>
    </border>
    <border>
      <left/>
      <right style="medium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2060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7030A0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0" xfId="0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13" xfId="0" applyBorder="1"/>
    <xf numFmtId="0" fontId="0" fillId="0" borderId="12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21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left" shrinkToFit="1"/>
      <protection locked="0"/>
    </xf>
    <xf numFmtId="2" fontId="2" fillId="2" borderId="5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165" fontId="2" fillId="0" borderId="26" xfId="0" applyNumberFormat="1" applyFont="1" applyBorder="1" applyAlignment="1" applyProtection="1">
      <alignment horizontal="center" wrapText="1"/>
      <protection locked="0"/>
    </xf>
    <xf numFmtId="0" fontId="2" fillId="0" borderId="27" xfId="0" applyFont="1" applyBorder="1" applyAlignment="1" applyProtection="1">
      <alignment horizontal="left" shrinkToFit="1"/>
      <protection locked="0"/>
    </xf>
    <xf numFmtId="165" fontId="2" fillId="0" borderId="2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2" fontId="16" fillId="0" borderId="1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0" fillId="3" borderId="22" xfId="0" applyFill="1" applyBorder="1"/>
    <xf numFmtId="2" fontId="23" fillId="4" borderId="3" xfId="0" applyNumberFormat="1" applyFont="1" applyFill="1" applyBorder="1" applyAlignment="1">
      <alignment wrapText="1"/>
    </xf>
    <xf numFmtId="0" fontId="2" fillId="5" borderId="0" xfId="0" applyFont="1" applyFill="1" applyAlignment="1">
      <alignment horizontal="right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0" xfId="0" applyFill="1"/>
    <xf numFmtId="2" fontId="1" fillId="5" borderId="33" xfId="0" applyNumberFormat="1" applyFont="1" applyFill="1" applyBorder="1" applyAlignment="1">
      <alignment horizontal="center"/>
    </xf>
    <xf numFmtId="0" fontId="2" fillId="5" borderId="0" xfId="0" applyFont="1" applyFill="1"/>
    <xf numFmtId="0" fontId="14" fillId="5" borderId="0" xfId="0" applyFont="1" applyFill="1" applyAlignment="1">
      <alignment horizontal="right"/>
    </xf>
    <xf numFmtId="2" fontId="0" fillId="5" borderId="33" xfId="0" applyNumberFormat="1" applyFill="1" applyBorder="1" applyAlignment="1">
      <alignment horizontal="center"/>
    </xf>
    <xf numFmtId="0" fontId="2" fillId="5" borderId="9" xfId="0" applyFont="1" applyFill="1" applyBorder="1"/>
    <xf numFmtId="0" fontId="0" fillId="5" borderId="28" xfId="0" applyFill="1" applyBorder="1"/>
    <xf numFmtId="0" fontId="2" fillId="5" borderId="28" xfId="0" applyFont="1" applyFill="1" applyBorder="1" applyAlignment="1">
      <alignment horizontal="right"/>
    </xf>
    <xf numFmtId="2" fontId="0" fillId="5" borderId="34" xfId="0" applyNumberFormat="1" applyFill="1" applyBorder="1" applyAlignment="1">
      <alignment horizontal="center"/>
    </xf>
    <xf numFmtId="0" fontId="14" fillId="5" borderId="28" xfId="0" applyFont="1" applyFill="1" applyBorder="1" applyAlignment="1">
      <alignment horizontal="right"/>
    </xf>
    <xf numFmtId="0" fontId="2" fillId="5" borderId="28" xfId="0" applyFont="1" applyFill="1" applyBorder="1"/>
    <xf numFmtId="0" fontId="2" fillId="5" borderId="36" xfId="0" applyFont="1" applyFill="1" applyBorder="1"/>
    <xf numFmtId="0" fontId="2" fillId="4" borderId="41" xfId="0" applyFont="1" applyFill="1" applyBorder="1" applyAlignment="1">
      <alignment horizontal="center"/>
    </xf>
    <xf numFmtId="2" fontId="18" fillId="0" borderId="43" xfId="0" applyNumberFormat="1" applyFont="1" applyBorder="1" applyAlignment="1" applyProtection="1">
      <alignment horizontal="center"/>
      <protection locked="0"/>
    </xf>
    <xf numFmtId="2" fontId="18" fillId="0" borderId="44" xfId="0" applyNumberFormat="1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4" borderId="48" xfId="0" applyFont="1" applyFill="1" applyBorder="1" applyAlignment="1">
      <alignment horizontal="center"/>
    </xf>
    <xf numFmtId="0" fontId="2" fillId="0" borderId="49" xfId="0" applyFont="1" applyBorder="1" applyAlignment="1" applyProtection="1">
      <alignment horizontal="center"/>
      <protection locked="0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7" fillId="3" borderId="42" xfId="0" applyFont="1" applyFill="1" applyBorder="1" applyAlignment="1">
      <alignment horizontal="right"/>
    </xf>
    <xf numFmtId="0" fontId="21" fillId="3" borderId="42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5" fillId="0" borderId="61" xfId="0" applyNumberFormat="1" applyFont="1" applyBorder="1" applyProtection="1">
      <protection locked="0"/>
    </xf>
    <xf numFmtId="2" fontId="26" fillId="2" borderId="62" xfId="0" applyNumberFormat="1" applyFont="1" applyFill="1" applyBorder="1"/>
    <xf numFmtId="2" fontId="2" fillId="2" borderId="32" xfId="0" applyNumberFormat="1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40" fontId="2" fillId="2" borderId="24" xfId="0" applyNumberFormat="1" applyFont="1" applyFill="1" applyBorder="1" applyAlignment="1">
      <alignment horizontal="center" vertical="center"/>
    </xf>
    <xf numFmtId="2" fontId="25" fillId="0" borderId="63" xfId="0" applyNumberFormat="1" applyFont="1" applyBorder="1" applyProtection="1">
      <protection locked="0"/>
    </xf>
    <xf numFmtId="2" fontId="26" fillId="2" borderId="64" xfId="0" applyNumberFormat="1" applyFont="1" applyFill="1" applyBorder="1"/>
    <xf numFmtId="2" fontId="26" fillId="0" borderId="60" xfId="0" applyNumberFormat="1" applyFont="1" applyBorder="1" applyAlignment="1">
      <alignment horizontal="center"/>
    </xf>
    <xf numFmtId="166" fontId="2" fillId="0" borderId="69" xfId="0" applyNumberFormat="1" applyFont="1" applyBorder="1" applyAlignment="1" applyProtection="1">
      <alignment horizontal="center"/>
      <protection locked="0"/>
    </xf>
    <xf numFmtId="0" fontId="29" fillId="0" borderId="3" xfId="0" applyFont="1" applyBorder="1" applyAlignment="1">
      <alignment horizontal="center"/>
    </xf>
    <xf numFmtId="0" fontId="11" fillId="2" borderId="6" xfId="0" applyFont="1" applyFill="1" applyBorder="1" applyAlignment="1">
      <alignment horizontal="right" vertical="justify"/>
    </xf>
    <xf numFmtId="0" fontId="11" fillId="2" borderId="16" xfId="0" applyFont="1" applyFill="1" applyBorder="1" applyAlignment="1">
      <alignment horizontal="right"/>
    </xf>
    <xf numFmtId="166" fontId="2" fillId="2" borderId="16" xfId="0" applyNumberFormat="1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31" xfId="0" applyFont="1" applyFill="1" applyBorder="1" applyAlignment="1">
      <alignment horizontal="center"/>
    </xf>
    <xf numFmtId="0" fontId="0" fillId="0" borderId="3" xfId="0" applyBorder="1"/>
    <xf numFmtId="0" fontId="29" fillId="2" borderId="6" xfId="0" applyFont="1" applyFill="1" applyBorder="1" applyAlignment="1">
      <alignment horizontal="center"/>
    </xf>
    <xf numFmtId="0" fontId="2" fillId="0" borderId="29" xfId="0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16" fillId="0" borderId="12" xfId="0" applyFont="1" applyBorder="1" applyAlignment="1">
      <alignment horizontal="center" vertical="center"/>
    </xf>
    <xf numFmtId="164" fontId="2" fillId="0" borderId="47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/>
    </xf>
    <xf numFmtId="40" fontId="0" fillId="0" borderId="59" xfId="0" applyNumberFormat="1" applyBorder="1" applyProtection="1">
      <protection locked="0"/>
    </xf>
    <xf numFmtId="0" fontId="5" fillId="6" borderId="0" xfId="0" applyFont="1" applyFill="1"/>
    <xf numFmtId="0" fontId="0" fillId="6" borderId="0" xfId="0" applyFill="1"/>
    <xf numFmtId="0" fontId="4" fillId="6" borderId="4" xfId="0" applyFont="1" applyFill="1" applyBorder="1"/>
    <xf numFmtId="0" fontId="0" fillId="6" borderId="10" xfId="0" applyFill="1" applyBorder="1"/>
    <xf numFmtId="0" fontId="13" fillId="6" borderId="20" xfId="0" applyFont="1" applyFill="1" applyBorder="1" applyAlignment="1">
      <alignment horizontal="left"/>
    </xf>
    <xf numFmtId="2" fontId="18" fillId="0" borderId="42" xfId="0" applyNumberFormat="1" applyFont="1" applyBorder="1" applyAlignment="1" applyProtection="1">
      <alignment horizontal="center"/>
      <protection locked="0"/>
    </xf>
    <xf numFmtId="0" fontId="32" fillId="3" borderId="40" xfId="0" applyFont="1" applyFill="1" applyBorder="1" applyAlignment="1">
      <alignment horizontal="center"/>
    </xf>
    <xf numFmtId="164" fontId="32" fillId="3" borderId="4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3" fillId="0" borderId="50" xfId="0" applyFont="1" applyBorder="1"/>
    <xf numFmtId="0" fontId="6" fillId="0" borderId="3" xfId="0" applyFont="1" applyBorder="1"/>
    <xf numFmtId="0" fontId="13" fillId="0" borderId="29" xfId="0" applyFont="1" applyBorder="1" applyAlignment="1" applyProtection="1">
      <alignment horizontal="left"/>
      <protection locked="0"/>
    </xf>
    <xf numFmtId="0" fontId="0" fillId="8" borderId="0" xfId="0" applyFill="1"/>
    <xf numFmtId="0" fontId="7" fillId="8" borderId="0" xfId="0" applyFont="1" applyFill="1"/>
    <xf numFmtId="0" fontId="33" fillId="8" borderId="0" xfId="0" applyFont="1" applyFill="1"/>
    <xf numFmtId="0" fontId="19" fillId="8" borderId="0" xfId="0" applyFont="1" applyFill="1"/>
    <xf numFmtId="0" fontId="6" fillId="8" borderId="0" xfId="0" applyFont="1" applyFill="1"/>
    <xf numFmtId="0" fontId="8" fillId="8" borderId="0" xfId="0" applyFont="1" applyFill="1"/>
    <xf numFmtId="0" fontId="5" fillId="8" borderId="0" xfId="0" applyFont="1" applyFill="1"/>
    <xf numFmtId="0" fontId="28" fillId="8" borderId="0" xfId="0" applyFont="1" applyFill="1"/>
    <xf numFmtId="0" fontId="20" fillId="8" borderId="0" xfId="0" applyFont="1" applyFill="1"/>
    <xf numFmtId="0" fontId="0" fillId="0" borderId="0" xfId="0" applyAlignment="1" applyProtection="1">
      <alignment vertical="center"/>
      <protection locked="0"/>
    </xf>
    <xf numFmtId="0" fontId="34" fillId="8" borderId="0" xfId="0" applyFont="1" applyFill="1"/>
    <xf numFmtId="0" fontId="2" fillId="2" borderId="7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4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35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 applyProtection="1">
      <alignment vertical="top"/>
      <protection locked="0"/>
    </xf>
    <xf numFmtId="0" fontId="1" fillId="3" borderId="7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0" fillId="6" borderId="0" xfId="0" applyFill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" fillId="3" borderId="73" xfId="0" applyFont="1" applyFill="1" applyBorder="1" applyAlignment="1">
      <alignment horizontal="center" vertical="top"/>
    </xf>
    <xf numFmtId="0" fontId="0" fillId="3" borderId="73" xfId="0" applyFill="1" applyBorder="1" applyAlignment="1">
      <alignment horizontal="center" vertical="top"/>
    </xf>
    <xf numFmtId="0" fontId="1" fillId="0" borderId="75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5" fillId="3" borderId="0" xfId="0" applyFont="1" applyFill="1" applyAlignment="1">
      <alignment vertical="top"/>
    </xf>
    <xf numFmtId="0" fontId="0" fillId="3" borderId="42" xfId="0" applyFill="1" applyBorder="1" applyAlignment="1">
      <alignment vertical="top"/>
    </xf>
    <xf numFmtId="0" fontId="0" fillId="3" borderId="0" xfId="0" applyFill="1" applyAlignment="1">
      <alignment horizontal="center" vertical="top"/>
    </xf>
    <xf numFmtId="0" fontId="1" fillId="0" borderId="18" xfId="0" applyFont="1" applyBorder="1" applyAlignment="1" applyProtection="1">
      <alignment horizontal="center" vertical="top"/>
      <protection locked="0"/>
    </xf>
    <xf numFmtId="0" fontId="0" fillId="5" borderId="0" xfId="0" applyFill="1" applyAlignment="1">
      <alignment vertical="top"/>
    </xf>
    <xf numFmtId="0" fontId="0" fillId="5" borderId="28" xfId="0" applyFill="1" applyBorder="1" applyAlignment="1">
      <alignment vertical="top"/>
    </xf>
    <xf numFmtId="0" fontId="0" fillId="6" borderId="0" xfId="0" applyFill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12" fillId="3" borderId="37" xfId="0" applyFont="1" applyFill="1" applyBorder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locked="0" hidden="1"/>
    </xf>
    <xf numFmtId="0" fontId="1" fillId="0" borderId="12" xfId="0" applyFont="1" applyBorder="1" applyAlignment="1" applyProtection="1">
      <alignment horizontal="center"/>
      <protection locked="0" hidden="1"/>
    </xf>
    <xf numFmtId="0" fontId="2" fillId="3" borderId="9" xfId="0" applyFont="1" applyFill="1" applyBorder="1" applyAlignment="1" applyProtection="1">
      <alignment horizontal="right"/>
      <protection hidden="1"/>
    </xf>
    <xf numFmtId="0" fontId="15" fillId="3" borderId="0" xfId="0" applyFont="1" applyFill="1" applyProtection="1">
      <protection hidden="1"/>
    </xf>
    <xf numFmtId="0" fontId="0" fillId="3" borderId="42" xfId="0" applyFill="1" applyBorder="1" applyProtection="1">
      <protection hidden="1"/>
    </xf>
    <xf numFmtId="0" fontId="2" fillId="0" borderId="12" xfId="0" applyFont="1" applyBorder="1" applyAlignment="1" applyProtection="1">
      <alignment horizontal="center"/>
      <protection locked="0" hidden="1"/>
    </xf>
    <xf numFmtId="0" fontId="0" fillId="5" borderId="0" xfId="0" applyFill="1" applyProtection="1">
      <protection hidden="1"/>
    </xf>
    <xf numFmtId="0" fontId="0" fillId="5" borderId="28" xfId="0" applyFill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locked="0" hidden="1"/>
    </xf>
    <xf numFmtId="0" fontId="0" fillId="6" borderId="0" xfId="0" applyFill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2" fillId="3" borderId="37" xfId="0" applyFont="1" applyFill="1" applyBorder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 vertical="top"/>
      <protection hidden="1"/>
    </xf>
    <xf numFmtId="0" fontId="1" fillId="3" borderId="0" xfId="0" applyFont="1" applyFill="1" applyAlignment="1" applyProtection="1">
      <alignment horizontal="center" vertical="top"/>
      <protection hidden="1"/>
    </xf>
    <xf numFmtId="0" fontId="0" fillId="3" borderId="0" xfId="0" applyFill="1" applyAlignment="1" applyProtection="1">
      <alignment horizontal="center" vertical="top"/>
      <protection hidden="1"/>
    </xf>
    <xf numFmtId="0" fontId="1" fillId="0" borderId="17" xfId="0" applyFont="1" applyBorder="1" applyAlignment="1" applyProtection="1">
      <alignment horizontal="center" vertical="top"/>
      <protection hidden="1"/>
    </xf>
    <xf numFmtId="164" fontId="2" fillId="0" borderId="12" xfId="0" applyNumberFormat="1" applyFont="1" applyBorder="1" applyAlignment="1" applyProtection="1">
      <alignment horizontal="center" vertical="top"/>
      <protection locked="0" hidden="1"/>
    </xf>
    <xf numFmtId="0" fontId="1" fillId="0" borderId="12" xfId="0" applyFont="1" applyBorder="1" applyAlignment="1" applyProtection="1">
      <alignment horizontal="center" vertical="top"/>
      <protection locked="0" hidden="1"/>
    </xf>
    <xf numFmtId="0" fontId="2" fillId="3" borderId="9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42" xfId="0" applyFill="1" applyBorder="1" applyAlignment="1" applyProtection="1">
      <alignment horizontal="center" vertical="top"/>
      <protection hidden="1"/>
    </xf>
    <xf numFmtId="0" fontId="0" fillId="5" borderId="0" xfId="0" applyFill="1" applyAlignment="1" applyProtection="1">
      <alignment horizontal="center" vertical="top"/>
      <protection hidden="1"/>
    </xf>
    <xf numFmtId="0" fontId="0" fillId="5" borderId="28" xfId="0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locked="0" hidden="1"/>
    </xf>
    <xf numFmtId="0" fontId="0" fillId="6" borderId="0" xfId="0" applyFill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0" fillId="3" borderId="42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2" fillId="3" borderId="37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2" fillId="3" borderId="9" xfId="0" applyFont="1" applyFill="1" applyBorder="1" applyAlignment="1">
      <alignment horizontal="right" vertical="top"/>
    </xf>
    <xf numFmtId="0" fontId="0" fillId="6" borderId="0" xfId="0" applyFill="1" applyAlignment="1" applyProtection="1">
      <alignment vertical="top"/>
      <protection hidden="1"/>
    </xf>
    <xf numFmtId="0" fontId="2" fillId="3" borderId="9" xfId="0" applyFont="1" applyFill="1" applyBorder="1" applyAlignment="1" applyProtection="1">
      <alignment horizontal="right"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0" fillId="3" borderId="42" xfId="0" applyFill="1" applyBorder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5" borderId="28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locked="0" hidden="1"/>
    </xf>
    <xf numFmtId="0" fontId="0" fillId="3" borderId="0" xfId="0" applyFill="1" applyAlignment="1" applyProtection="1">
      <alignment vertical="top"/>
      <protection hidden="1"/>
    </xf>
    <xf numFmtId="0" fontId="5" fillId="6" borderId="0" xfId="0" applyFont="1" applyFill="1" applyAlignment="1"/>
    <xf numFmtId="0" fontId="0" fillId="6" borderId="0" xfId="0" applyFill="1" applyAlignment="1" applyProtection="1">
      <protection hidden="1"/>
    </xf>
    <xf numFmtId="0" fontId="0" fillId="6" borderId="0" xfId="0" applyFill="1" applyAlignment="1"/>
    <xf numFmtId="0" fontId="4" fillId="6" borderId="4" xfId="0" applyFont="1" applyFill="1" applyBorder="1" applyAlignment="1"/>
    <xf numFmtId="0" fontId="0" fillId="6" borderId="10" xfId="0" applyFill="1" applyBorder="1" applyAlignment="1"/>
    <xf numFmtId="0" fontId="0" fillId="0" borderId="0" xfId="0" applyAlignment="1"/>
    <xf numFmtId="0" fontId="1" fillId="0" borderId="71" xfId="0" applyFont="1" applyBorder="1" applyAlignment="1" applyProtection="1">
      <alignment horizontal="center" vertical="top"/>
    </xf>
    <xf numFmtId="0" fontId="16" fillId="0" borderId="12" xfId="0" applyNumberFormat="1" applyFont="1" applyBorder="1" applyAlignment="1">
      <alignment horizontal="center" vertical="center"/>
    </xf>
    <xf numFmtId="0" fontId="7" fillId="8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6" borderId="28" xfId="0" applyFont="1" applyFill="1" applyBorder="1" applyAlignment="1">
      <alignment horizontal="left"/>
    </xf>
    <xf numFmtId="0" fontId="0" fillId="6" borderId="36" xfId="0" applyFill="1" applyBorder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66" xfId="0" applyFont="1" applyFill="1" applyBorder="1" applyAlignment="1">
      <alignment horizontal="right"/>
    </xf>
    <xf numFmtId="1" fontId="26" fillId="0" borderId="65" xfId="0" applyNumberFormat="1" applyFont="1" applyBorder="1" applyAlignment="1">
      <alignment horizontal="left"/>
    </xf>
    <xf numFmtId="1" fontId="26" fillId="0" borderId="45" xfId="0" applyNumberFormat="1" applyFont="1" applyBorder="1" applyAlignment="1">
      <alignment horizontal="left"/>
    </xf>
    <xf numFmtId="1" fontId="26" fillId="0" borderId="46" xfId="0" applyNumberFormat="1" applyFont="1" applyBorder="1" applyAlignment="1">
      <alignment horizontal="left"/>
    </xf>
    <xf numFmtId="49" fontId="27" fillId="3" borderId="50" xfId="0" applyNumberFormat="1" applyFont="1" applyFill="1" applyBorder="1" applyAlignment="1">
      <alignment horizontal="center" vertical="center" wrapText="1"/>
    </xf>
    <xf numFmtId="49" fontId="27" fillId="3" borderId="52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44" xfId="0" applyNumberFormat="1" applyFont="1" applyFill="1" applyBorder="1" applyAlignment="1">
      <alignment horizontal="center" vertical="center" wrapText="1"/>
    </xf>
    <xf numFmtId="49" fontId="27" fillId="3" borderId="68" xfId="0" applyNumberFormat="1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73" xfId="0" applyFont="1" applyFill="1" applyBorder="1" applyAlignment="1">
      <alignment horizont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2" fontId="23" fillId="4" borderId="3" xfId="0" applyNumberFormat="1" applyFont="1" applyFill="1" applyBorder="1" applyAlignment="1">
      <alignment horizontal="center" vertical="center" wrapText="1"/>
    </xf>
    <xf numFmtId="2" fontId="23" fillId="4" borderId="9" xfId="0" applyNumberFormat="1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right"/>
    </xf>
    <xf numFmtId="0" fontId="0" fillId="6" borderId="36" xfId="0" applyFill="1" applyBorder="1" applyAlignment="1">
      <alignment horizontal="right"/>
    </xf>
    <xf numFmtId="0" fontId="30" fillId="3" borderId="50" xfId="0" applyFont="1" applyFill="1" applyBorder="1" applyAlignment="1">
      <alignment horizontal="right"/>
    </xf>
    <xf numFmtId="0" fontId="0" fillId="0" borderId="51" xfId="0" applyBorder="1" applyAlignment="1">
      <alignment horizontal="right"/>
    </xf>
    <xf numFmtId="0" fontId="2" fillId="2" borderId="7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3" fillId="0" borderId="30" xfId="0" applyFont="1" applyBorder="1" applyProtection="1">
      <protection locked="0"/>
    </xf>
    <xf numFmtId="0" fontId="13" fillId="0" borderId="31" xfId="0" applyFont="1" applyBorder="1" applyProtection="1">
      <protection locked="0"/>
    </xf>
    <xf numFmtId="0" fontId="23" fillId="4" borderId="76" xfId="0" applyFont="1" applyFill="1" applyBorder="1" applyAlignment="1">
      <alignment horizontal="center" vertical="center" wrapText="1"/>
    </xf>
    <xf numFmtId="1" fontId="26" fillId="0" borderId="56" xfId="0" applyNumberFormat="1" applyFont="1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13" fillId="6" borderId="4" xfId="0" applyFont="1" applyFill="1" applyBorder="1" applyAlignment="1"/>
    <xf numFmtId="0" fontId="0" fillId="6" borderId="19" xfId="0" applyFill="1" applyBorder="1" applyAlignment="1"/>
    <xf numFmtId="0" fontId="14" fillId="3" borderId="37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 wrapText="1"/>
    </xf>
    <xf numFmtId="0" fontId="13" fillId="6" borderId="4" xfId="0" applyFont="1" applyFill="1" applyBorder="1"/>
    <xf numFmtId="0" fontId="0" fillId="6" borderId="19" xfId="0" applyFill="1" applyBorder="1"/>
    <xf numFmtId="0" fontId="31" fillId="7" borderId="50" xfId="0" applyFont="1" applyFill="1" applyBorder="1" applyAlignment="1">
      <alignment horizontal="center"/>
    </xf>
    <xf numFmtId="0" fontId="31" fillId="7" borderId="51" xfId="0" applyFont="1" applyFill="1" applyBorder="1" applyAlignment="1">
      <alignment horizontal="center"/>
    </xf>
    <xf numFmtId="0" fontId="31" fillId="7" borderId="52" xfId="0" applyFont="1" applyFill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 vertical="top"/>
      <protection locked="0"/>
    </xf>
    <xf numFmtId="0" fontId="5" fillId="6" borderId="0" xfId="0" applyFont="1" applyFill="1" applyProtection="1"/>
    <xf numFmtId="0" fontId="2" fillId="2" borderId="7" xfId="0" applyFont="1" applyFill="1" applyBorder="1" applyAlignment="1" applyProtection="1">
      <alignment horizontal="center"/>
    </xf>
    <xf numFmtId="0" fontId="12" fillId="3" borderId="39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1" fillId="0" borderId="11" xfId="0" applyFont="1" applyBorder="1" applyAlignment="1" applyProtection="1">
      <alignment horizontal="center"/>
    </xf>
    <xf numFmtId="0" fontId="1" fillId="0" borderId="71" xfId="0" applyFont="1" applyBorder="1" applyAlignment="1" applyProtection="1">
      <alignment horizontal="center"/>
    </xf>
    <xf numFmtId="0" fontId="0" fillId="3" borderId="3" xfId="0" applyFill="1" applyBorder="1" applyProtection="1"/>
    <xf numFmtId="0" fontId="0" fillId="3" borderId="44" xfId="0" applyFill="1" applyBorder="1" applyProtection="1"/>
    <xf numFmtId="0" fontId="0" fillId="5" borderId="3" xfId="0" applyFill="1" applyBorder="1" applyProtection="1"/>
    <xf numFmtId="0" fontId="0" fillId="5" borderId="35" xfId="0" applyFill="1" applyBorder="1" applyProtection="1"/>
    <xf numFmtId="0" fontId="0" fillId="0" borderId="0" xfId="0" applyProtection="1"/>
    <xf numFmtId="0" fontId="1" fillId="0" borderId="0" xfId="0" applyFont="1" applyProtection="1"/>
    <xf numFmtId="0" fontId="5" fillId="6" borderId="0" xfId="0" applyFont="1" applyFill="1" applyAlignment="1" applyProtection="1"/>
    <xf numFmtId="0" fontId="2" fillId="2" borderId="7" xfId="0" applyFont="1" applyFill="1" applyBorder="1" applyAlignment="1" applyProtection="1">
      <alignment horizontal="center" vertical="top"/>
    </xf>
    <xf numFmtId="0" fontId="12" fillId="3" borderId="39" xfId="0" applyFont="1" applyFill="1" applyBorder="1" applyAlignment="1" applyProtection="1">
      <alignment horizontal="center" vertical="top"/>
    </xf>
    <xf numFmtId="0" fontId="12" fillId="3" borderId="3" xfId="0" applyFont="1" applyFill="1" applyBorder="1" applyAlignment="1" applyProtection="1">
      <alignment horizontal="center" vertical="top"/>
    </xf>
    <xf numFmtId="0" fontId="1" fillId="3" borderId="3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vertical="top"/>
    </xf>
    <xf numFmtId="0" fontId="1" fillId="0" borderId="11" xfId="0" applyFont="1" applyBorder="1" applyAlignment="1" applyProtection="1">
      <alignment horizontal="center" vertical="top"/>
    </xf>
    <xf numFmtId="0" fontId="0" fillId="3" borderId="3" xfId="0" applyFill="1" applyBorder="1" applyAlignment="1" applyProtection="1">
      <alignment vertical="top"/>
    </xf>
    <xf numFmtId="0" fontId="0" fillId="3" borderId="44" xfId="0" applyFill="1" applyBorder="1" applyAlignment="1" applyProtection="1">
      <alignment vertical="top"/>
    </xf>
    <xf numFmtId="0" fontId="1" fillId="0" borderId="17" xfId="0" applyFont="1" applyBorder="1" applyAlignment="1" applyProtection="1">
      <alignment horizontal="center"/>
    </xf>
    <xf numFmtId="0" fontId="0" fillId="5" borderId="3" xfId="0" applyFill="1" applyBorder="1" applyAlignment="1" applyProtection="1">
      <alignment vertical="top"/>
    </xf>
    <xf numFmtId="0" fontId="0" fillId="5" borderId="35" xfId="0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65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62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63610</xdr:colOff>
          <xdr:row>2</xdr:row>
          <xdr:rowOff>31805</xdr:rowOff>
        </xdr:from>
        <xdr:to>
          <xdr:col>1</xdr:col>
          <xdr:colOff>159026</xdr:colOff>
          <xdr:row>3</xdr:row>
          <xdr:rowOff>151075</xdr:rowOff>
        </xdr:to>
        <xdr:sp macro="" textlink="">
          <xdr:nvSpPr>
            <xdr:cNvPr id="20482" name="cbReset" descr="&#10;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55659</xdr:colOff>
          <xdr:row>2</xdr:row>
          <xdr:rowOff>103367</xdr:rowOff>
        </xdr:from>
        <xdr:to>
          <xdr:col>8</xdr:col>
          <xdr:colOff>596348</xdr:colOff>
          <xdr:row>2</xdr:row>
          <xdr:rowOff>357809</xdr:rowOff>
        </xdr:to>
        <xdr:sp macro="" textlink="">
          <xdr:nvSpPr>
            <xdr:cNvPr id="19457" name="cbSort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16"/>
  <sheetViews>
    <sheetView tabSelected="1" zoomScaleNormal="100" workbookViewId="0">
      <selection sqref="A1:J1"/>
    </sheetView>
  </sheetViews>
  <sheetFormatPr defaultColWidth="9.109375" defaultRowHeight="12.55" x14ac:dyDescent="0.2"/>
  <cols>
    <col min="1" max="8" width="9.109375" style="103"/>
    <col min="9" max="9" width="11" style="103" customWidth="1"/>
    <col min="10" max="16384" width="9.109375" style="103"/>
  </cols>
  <sheetData>
    <row r="1" spans="1:10" ht="25.7" thickBot="1" x14ac:dyDescent="0.45">
      <c r="A1" s="206" t="s">
        <v>31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25.05" x14ac:dyDescent="0.4">
      <c r="A2" s="104"/>
    </row>
    <row r="3" spans="1:10" ht="28.2" x14ac:dyDescent="0.5">
      <c r="A3" s="105" t="s">
        <v>61</v>
      </c>
    </row>
    <row r="4" spans="1:10" ht="17.55" x14ac:dyDescent="0.3">
      <c r="A4" s="106"/>
    </row>
    <row r="5" spans="1:10" ht="17.55" x14ac:dyDescent="0.3">
      <c r="A5" s="106" t="s">
        <v>62</v>
      </c>
    </row>
    <row r="6" spans="1:10" ht="17.55" x14ac:dyDescent="0.3">
      <c r="A6" s="106"/>
    </row>
    <row r="7" spans="1:10" ht="17.55" x14ac:dyDescent="0.3">
      <c r="A7" s="106" t="s">
        <v>30</v>
      </c>
    </row>
    <row r="8" spans="1:10" ht="18" customHeight="1" x14ac:dyDescent="0.3">
      <c r="A8" s="106"/>
    </row>
    <row r="9" spans="1:10" ht="18" customHeight="1" x14ac:dyDescent="0.2"/>
    <row r="10" spans="1:10" ht="18" customHeight="1" x14ac:dyDescent="0.2">
      <c r="A10" s="107"/>
    </row>
    <row r="11" spans="1:10" ht="18" customHeight="1" x14ac:dyDescent="0.3">
      <c r="A11" s="108" t="s">
        <v>88</v>
      </c>
    </row>
    <row r="12" spans="1:10" ht="18" customHeight="1" x14ac:dyDescent="0.2"/>
    <row r="13" spans="1:10" ht="18" customHeight="1" x14ac:dyDescent="0.3">
      <c r="A13" s="108" t="s">
        <v>65</v>
      </c>
    </row>
    <row r="14" spans="1:10" ht="18" customHeight="1" x14ac:dyDescent="0.2">
      <c r="A14" s="107"/>
      <c r="B14" s="107"/>
    </row>
    <row r="15" spans="1:10" ht="18" customHeight="1" x14ac:dyDescent="0.3">
      <c r="A15" s="108" t="s">
        <v>89</v>
      </c>
    </row>
    <row r="16" spans="1:10" ht="18" customHeight="1" x14ac:dyDescent="0.2">
      <c r="A16" s="107"/>
    </row>
    <row r="17" spans="1:21" ht="18" customHeight="1" x14ac:dyDescent="0.3">
      <c r="A17" s="108" t="s">
        <v>90</v>
      </c>
    </row>
    <row r="18" spans="1:21" ht="18" customHeight="1" x14ac:dyDescent="0.3">
      <c r="A18" s="108"/>
    </row>
    <row r="19" spans="1:21" ht="18" customHeight="1" x14ac:dyDescent="0.3">
      <c r="A19" s="108" t="s">
        <v>66</v>
      </c>
    </row>
    <row r="20" spans="1:21" ht="18" customHeight="1" x14ac:dyDescent="0.3">
      <c r="A20" s="108"/>
    </row>
    <row r="21" spans="1:21" ht="18" customHeight="1" x14ac:dyDescent="0.3">
      <c r="A21" s="108" t="s">
        <v>91</v>
      </c>
    </row>
    <row r="22" spans="1:21" ht="18" customHeight="1" x14ac:dyDescent="0.2"/>
    <row r="23" spans="1:21" ht="18" customHeight="1" x14ac:dyDescent="0.3">
      <c r="A23" s="108" t="s">
        <v>100</v>
      </c>
      <c r="C23" s="108"/>
      <c r="E23" s="108"/>
    </row>
    <row r="24" spans="1:21" ht="18" customHeight="1" x14ac:dyDescent="0.2">
      <c r="A24" s="107"/>
    </row>
    <row r="25" spans="1:21" ht="18" customHeight="1" x14ac:dyDescent="0.3">
      <c r="A25" s="108" t="s">
        <v>101</v>
      </c>
    </row>
    <row r="26" spans="1:21" ht="18" customHeight="1" x14ac:dyDescent="0.2"/>
    <row r="27" spans="1:21" ht="18" customHeight="1" x14ac:dyDescent="0.3">
      <c r="A27" s="108" t="s">
        <v>102</v>
      </c>
    </row>
    <row r="28" spans="1:21" ht="18" customHeight="1" x14ac:dyDescent="0.2">
      <c r="A28" s="107"/>
    </row>
    <row r="29" spans="1:21" ht="18" customHeight="1" x14ac:dyDescent="0.3">
      <c r="A29" s="109" t="s">
        <v>67</v>
      </c>
    </row>
    <row r="30" spans="1:21" ht="18" customHeight="1" x14ac:dyDescent="0.3">
      <c r="A30" s="109"/>
    </row>
    <row r="31" spans="1:21" ht="18" customHeight="1" x14ac:dyDescent="0.3">
      <c r="A31" s="109" t="s">
        <v>68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ht="18" customHeight="1" x14ac:dyDescent="0.3">
      <c r="A32" s="109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21" ht="18" customHeight="1" x14ac:dyDescent="0.3">
      <c r="A33" s="109" t="s">
        <v>69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</row>
    <row r="34" spans="1:21" ht="18" customHeight="1" x14ac:dyDescent="0.3">
      <c r="A34" s="109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1:21" ht="18" customHeight="1" x14ac:dyDescent="0.3">
      <c r="A35" s="110" t="s">
        <v>92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</row>
    <row r="36" spans="1:21" ht="18" customHeight="1" x14ac:dyDescent="0.3">
      <c r="A36" s="110"/>
    </row>
    <row r="37" spans="1:21" ht="18" customHeight="1" x14ac:dyDescent="0.3">
      <c r="A37" s="110"/>
    </row>
    <row r="38" spans="1:21" ht="18" customHeight="1" x14ac:dyDescent="0.3">
      <c r="A38" s="113" t="s">
        <v>70</v>
      </c>
    </row>
    <row r="39" spans="1:21" ht="18" customHeight="1" x14ac:dyDescent="0.3">
      <c r="A39" s="109"/>
    </row>
    <row r="40" spans="1:21" ht="17.55" x14ac:dyDescent="0.3">
      <c r="A40" s="108" t="s">
        <v>103</v>
      </c>
    </row>
    <row r="41" spans="1:21" ht="17.55" x14ac:dyDescent="0.3">
      <c r="A41" s="109"/>
    </row>
    <row r="42" spans="1:21" ht="17.55" x14ac:dyDescent="0.3">
      <c r="A42" s="108" t="s">
        <v>93</v>
      </c>
    </row>
    <row r="43" spans="1:21" ht="17.55" x14ac:dyDescent="0.3">
      <c r="A43" s="108"/>
    </row>
    <row r="44" spans="1:21" ht="17.55" x14ac:dyDescent="0.3">
      <c r="A44" s="108" t="s">
        <v>71</v>
      </c>
    </row>
    <row r="45" spans="1:21" ht="17.55" x14ac:dyDescent="0.3">
      <c r="A45" s="108"/>
    </row>
    <row r="46" spans="1:21" ht="17.55" x14ac:dyDescent="0.3">
      <c r="A46" s="108" t="s">
        <v>94</v>
      </c>
    </row>
    <row r="47" spans="1:21" ht="18" customHeight="1" x14ac:dyDescent="0.3">
      <c r="A47" s="108"/>
    </row>
    <row r="48" spans="1:21" ht="18" customHeight="1" x14ac:dyDescent="0.3">
      <c r="A48" s="108" t="s">
        <v>95</v>
      </c>
    </row>
    <row r="49" spans="1:1" ht="18" customHeight="1" x14ac:dyDescent="0.2"/>
    <row r="50" spans="1:1" ht="18" customHeight="1" x14ac:dyDescent="0.3">
      <c r="A50" s="108" t="s">
        <v>96</v>
      </c>
    </row>
    <row r="51" spans="1:1" ht="18" customHeight="1" x14ac:dyDescent="0.2"/>
    <row r="52" spans="1:1" ht="17.55" x14ac:dyDescent="0.3">
      <c r="A52" s="108" t="s">
        <v>72</v>
      </c>
    </row>
    <row r="53" spans="1:1" ht="17.55" x14ac:dyDescent="0.3">
      <c r="A53" s="108"/>
    </row>
    <row r="54" spans="1:1" ht="17.55" x14ac:dyDescent="0.3">
      <c r="A54" s="110" t="s">
        <v>73</v>
      </c>
    </row>
    <row r="55" spans="1:1" ht="17.55" x14ac:dyDescent="0.3">
      <c r="A55" s="110"/>
    </row>
    <row r="56" spans="1:1" ht="17.55" x14ac:dyDescent="0.3">
      <c r="A56" s="110" t="s">
        <v>74</v>
      </c>
    </row>
    <row r="57" spans="1:1" ht="17.55" x14ac:dyDescent="0.3">
      <c r="A57" s="110"/>
    </row>
    <row r="58" spans="1:1" ht="17.55" x14ac:dyDescent="0.3">
      <c r="A58" s="110" t="s">
        <v>75</v>
      </c>
    </row>
    <row r="59" spans="1:1" ht="17.55" x14ac:dyDescent="0.3">
      <c r="A59" s="110"/>
    </row>
    <row r="60" spans="1:1" ht="17.55" x14ac:dyDescent="0.3">
      <c r="A60" s="110" t="s">
        <v>76</v>
      </c>
    </row>
    <row r="61" spans="1:1" ht="17.55" x14ac:dyDescent="0.3">
      <c r="A61" s="110"/>
    </row>
    <row r="62" spans="1:1" ht="17.55" x14ac:dyDescent="0.3">
      <c r="A62" s="110" t="s">
        <v>77</v>
      </c>
    </row>
    <row r="63" spans="1:1" ht="17.55" x14ac:dyDescent="0.3">
      <c r="A63" s="110"/>
    </row>
    <row r="64" spans="1:1" ht="17.55" x14ac:dyDescent="0.3">
      <c r="A64" s="109" t="s">
        <v>78</v>
      </c>
    </row>
    <row r="65" spans="1:1" ht="17.55" x14ac:dyDescent="0.3">
      <c r="A65" s="109"/>
    </row>
    <row r="66" spans="1:1" ht="17.55" x14ac:dyDescent="0.3">
      <c r="A66" s="108" t="s">
        <v>80</v>
      </c>
    </row>
    <row r="67" spans="1:1" ht="18" customHeight="1" x14ac:dyDescent="0.3">
      <c r="A67" s="108"/>
    </row>
    <row r="68" spans="1:1" ht="18" customHeight="1" x14ac:dyDescent="0.3">
      <c r="A68" s="108" t="s">
        <v>79</v>
      </c>
    </row>
    <row r="69" spans="1:1" ht="18" customHeight="1" x14ac:dyDescent="0.3">
      <c r="A69" s="108"/>
    </row>
    <row r="70" spans="1:1" ht="18" customHeight="1" x14ac:dyDescent="0.3">
      <c r="A70" s="108" t="s">
        <v>81</v>
      </c>
    </row>
    <row r="71" spans="1:1" ht="18" customHeight="1" x14ac:dyDescent="0.2"/>
    <row r="72" spans="1:1" ht="18" customHeight="1" x14ac:dyDescent="0.3">
      <c r="A72" s="108" t="s">
        <v>83</v>
      </c>
    </row>
    <row r="73" spans="1:1" ht="18" customHeight="1" x14ac:dyDescent="0.2"/>
    <row r="74" spans="1:1" ht="18" customHeight="1" x14ac:dyDescent="0.3">
      <c r="A74" s="108" t="s">
        <v>82</v>
      </c>
    </row>
    <row r="75" spans="1:1" ht="18" customHeight="1" x14ac:dyDescent="0.2"/>
    <row r="76" spans="1:1" ht="18" customHeight="1" x14ac:dyDescent="0.3">
      <c r="A76" s="108" t="s">
        <v>97</v>
      </c>
    </row>
    <row r="77" spans="1:1" ht="18" customHeight="1" x14ac:dyDescent="0.2"/>
    <row r="78" spans="1:1" ht="18" customHeight="1" x14ac:dyDescent="0.3">
      <c r="A78" s="108" t="s">
        <v>98</v>
      </c>
    </row>
    <row r="79" spans="1:1" ht="18" customHeight="1" x14ac:dyDescent="0.2"/>
    <row r="80" spans="1:1" ht="18" customHeight="1" x14ac:dyDescent="0.3">
      <c r="A80" s="108" t="s">
        <v>99</v>
      </c>
    </row>
    <row r="81" spans="1:12" ht="18" customHeight="1" x14ac:dyDescent="0.2">
      <c r="A81" s="107"/>
    </row>
    <row r="82" spans="1:12" ht="18" customHeight="1" x14ac:dyDescent="0.3">
      <c r="A82" s="108" t="s">
        <v>84</v>
      </c>
      <c r="C82" s="108"/>
    </row>
    <row r="83" spans="1:12" ht="17.55" x14ac:dyDescent="0.3">
      <c r="A83" s="107"/>
      <c r="C83" s="108"/>
      <c r="E83" s="108"/>
    </row>
    <row r="84" spans="1:12" ht="17.55" x14ac:dyDescent="0.3">
      <c r="A84" s="108" t="s">
        <v>85</v>
      </c>
      <c r="C84" s="108"/>
      <c r="E84" s="108"/>
    </row>
    <row r="85" spans="1:12" ht="17.55" x14ac:dyDescent="0.3">
      <c r="A85" s="108"/>
      <c r="C85" s="108"/>
      <c r="E85" s="108"/>
    </row>
    <row r="86" spans="1:12" ht="17.55" x14ac:dyDescent="0.3">
      <c r="A86" s="108" t="s">
        <v>86</v>
      </c>
      <c r="C86" s="108"/>
      <c r="E86" s="108"/>
    </row>
    <row r="87" spans="1:12" ht="17.55" x14ac:dyDescent="0.3">
      <c r="A87" s="108"/>
      <c r="C87" s="108"/>
      <c r="E87" s="108"/>
    </row>
    <row r="88" spans="1:12" ht="17.55" x14ac:dyDescent="0.3">
      <c r="A88" s="108" t="s">
        <v>87</v>
      </c>
      <c r="C88" s="108"/>
      <c r="E88" s="108"/>
    </row>
    <row r="89" spans="1:12" ht="17.55" x14ac:dyDescent="0.3">
      <c r="A89" s="108"/>
      <c r="C89" s="108"/>
      <c r="E89" s="108"/>
    </row>
    <row r="90" spans="1:12" ht="17.55" x14ac:dyDescent="0.3">
      <c r="A90" s="108"/>
      <c r="C90" s="108"/>
      <c r="D90" s="108"/>
      <c r="E90" s="108"/>
    </row>
    <row r="91" spans="1:12" ht="17.55" x14ac:dyDescent="0.3">
      <c r="A91" s="106"/>
      <c r="B91" s="111"/>
      <c r="C91" s="106"/>
      <c r="D91" s="106"/>
      <c r="E91" s="106"/>
      <c r="F91" s="111"/>
      <c r="G91" s="111"/>
      <c r="H91" s="111"/>
      <c r="I91" s="111"/>
      <c r="J91" s="111"/>
      <c r="K91" s="111"/>
      <c r="L91" s="111"/>
    </row>
    <row r="92" spans="1:12" ht="13.15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1:12" ht="17.55" x14ac:dyDescent="0.3">
      <c r="A93" s="106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1:12" x14ac:dyDescent="0.2">
      <c r="A94" s="107"/>
    </row>
    <row r="95" spans="1:12" ht="17.55" x14ac:dyDescent="0.3">
      <c r="A95" s="108"/>
    </row>
    <row r="96" spans="1:12" ht="17.55" x14ac:dyDescent="0.3">
      <c r="A96" s="107"/>
      <c r="C96" s="108"/>
      <c r="E96" s="108"/>
    </row>
    <row r="98" spans="1:1" ht="17.55" x14ac:dyDescent="0.3">
      <c r="A98" s="108"/>
    </row>
    <row r="116" spans="1:17" ht="17.55" x14ac:dyDescent="0.3">
      <c r="A116" s="108" t="s">
        <v>63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</sheetData>
  <sheetProtection algorithmName="SHA-512" hashValue="/M7g+ELbrwtkapUTxkqXZ6Wccov3OdDdvTE8t1s6brWM9t+RFLpvH0yZw/Pw7DjsErQu68FFaBIqyh15zSjSPg==" saltValue="ECb38oxTUp7mYDkIhN74ug==" spinCount="100000" sheet="1" objects="1" scenarios="1"/>
  <mergeCells count="1">
    <mergeCell ref="A1:J1"/>
  </mergeCells>
  <pageMargins left="0.7" right="0.7" top="0.75" bottom="0.75" header="0.3" footer="0.3"/>
  <pageSetup scale="42" orientation="portrait" r:id="rId1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tabColor indexed="13"/>
    <pageSetUpPr fitToPage="1"/>
  </sheetPr>
  <dimension ref="A1"/>
  <sheetViews>
    <sheetView showGridLines="0" zoomScale="90" zoomScaleNormal="90" workbookViewId="0">
      <selection activeCell="N1" sqref="N1"/>
    </sheetView>
  </sheetViews>
  <sheetFormatPr defaultRowHeight="12.55" x14ac:dyDescent="0.2"/>
  <sheetData/>
  <sheetProtection algorithmName="SHA-512" hashValue="5VlWFm8kNBnaJ15Z4+vtn3TIYFX6UJDC7o+DpyRfKsMhG75ZV+VdK7BuSicojTxIsZ8Jp6KLZ2nOnpozTi+lCQ==" saltValue="ie1F2OvI4eNXXXSJV5cOtA==" spinCount="100000" sheet="1" selectLockedCells="1" selectUnlockedCells="1"/>
  <phoneticPr fontId="10" type="noConversion"/>
  <pageMargins left="0.75" right="0.75" top="1" bottom="1" header="0.5" footer="0.5"/>
  <pageSetup scale="66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eek1">
    <tabColor theme="8" tint="0.59999389629810485"/>
    <pageSetUpPr autoPageBreaks="0" fitToPage="1"/>
  </sheetPr>
  <dimension ref="A1:R208"/>
  <sheetViews>
    <sheetView showGridLines="0" zoomScaleNormal="100" workbookViewId="0">
      <pane ySplit="5" topLeftCell="A6" activePane="bottomLeft" state="frozen"/>
      <selection activeCell="L40" sqref="L40"/>
      <selection pane="bottomLeft" activeCell="E6" sqref="E6"/>
    </sheetView>
  </sheetViews>
  <sheetFormatPr defaultColWidth="0" defaultRowHeight="12.55" zeroHeight="1" x14ac:dyDescent="0.2"/>
  <cols>
    <col min="1" max="1" width="9.6640625" style="121" customWidth="1"/>
    <col min="2" max="2" width="27.6640625" style="121" customWidth="1"/>
    <col min="3" max="3" width="8.44140625" customWidth="1"/>
    <col min="4" max="4" width="10.109375" customWidth="1"/>
    <col min="5" max="8" width="7.33203125" customWidth="1"/>
    <col min="9" max="9" width="8.44140625" customWidth="1"/>
    <col min="10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35">
      <c r="A1" s="198" t="s">
        <v>28</v>
      </c>
      <c r="B1" s="126"/>
      <c r="C1" s="87"/>
      <c r="D1" s="88"/>
      <c r="E1" s="88"/>
      <c r="F1" s="88"/>
      <c r="G1" s="88"/>
      <c r="H1" s="88"/>
      <c r="I1" s="88"/>
      <c r="J1" s="241" t="s">
        <v>32</v>
      </c>
      <c r="K1" s="241"/>
      <c r="L1" s="242"/>
      <c r="M1" s="251"/>
      <c r="N1" s="252"/>
      <c r="O1" s="102"/>
      <c r="P1" s="208" t="s">
        <v>60</v>
      </c>
      <c r="Q1" s="208"/>
      <c r="R1" s="209"/>
    </row>
    <row r="2" spans="1:18" ht="13.8" thickBot="1" x14ac:dyDescent="0.3">
      <c r="A2" s="114"/>
      <c r="B2" s="127"/>
      <c r="C2" s="71" t="s">
        <v>33</v>
      </c>
      <c r="D2" s="56">
        <v>1</v>
      </c>
      <c r="E2" s="57"/>
      <c r="F2" s="248" t="s">
        <v>35</v>
      </c>
      <c r="G2" s="249"/>
      <c r="H2" s="250"/>
      <c r="I2" s="69"/>
      <c r="J2" s="245" t="s">
        <v>34</v>
      </c>
      <c r="K2" s="246"/>
      <c r="L2" s="247"/>
      <c r="M2" s="78"/>
      <c r="N2" s="77" t="b">
        <f>IF(M2="green","Brown",(IF(M2="blue","Green",(IF(M2="yellow","Blue",(IF(M2="black","Yellow",(IF(M2="red","Black",(IF(M2="brown","Red")))))))))))</f>
        <v>0</v>
      </c>
      <c r="O2" s="77" t="b">
        <f>IF(N2="green","Brown",(IF(N2="blue","Green",(IF(N2="yellow","Blue",(IF(N2="black","Yellow",(IF(N2="red","Black",(IF(N2="brown","Red")))))))))))</f>
        <v>0</v>
      </c>
      <c r="P2" s="77" t="b">
        <f>IF(O2="green","Brown",(IF(O2="blue","Green",(IF(O2="yellow","Blue",(IF(O2="black","Yellow",(IF(O2="red","Black",(IF(O2="brown","Red")))))))))))</f>
        <v>0</v>
      </c>
      <c r="Q2" s="77" t="b">
        <f>IF(P2="green","Brown",(IF(P2="blue","Green",(IF(P2="yellow","Blue",(IF(P2="black","Yellow",(IF(P2="red","Black",(IF(P2="brown","Red")))))))))))</f>
        <v>0</v>
      </c>
      <c r="R2" s="70" t="b">
        <f>IF(Q2="green","Brown",(IF(Q2="blue","Green",(IF(Q2="yellow","Blue",(IF(Q2="black","Yellow",(IF(Q2="red","Black",(IF(Q2="brown","Red")))))))))))</f>
        <v>0</v>
      </c>
    </row>
    <row r="3" spans="1:18" ht="12.7" customHeight="1" x14ac:dyDescent="0.25">
      <c r="A3" s="243"/>
      <c r="B3" s="244"/>
      <c r="C3" s="221"/>
      <c r="D3" s="84"/>
      <c r="E3" s="53" t="s">
        <v>5</v>
      </c>
      <c r="F3" s="54" t="s">
        <v>6</v>
      </c>
      <c r="G3" s="53" t="s">
        <v>7</v>
      </c>
      <c r="H3" s="54" t="s">
        <v>8</v>
      </c>
      <c r="I3" s="22" t="s">
        <v>9</v>
      </c>
      <c r="J3" s="54" t="s">
        <v>4</v>
      </c>
      <c r="K3" s="83" t="s">
        <v>52</v>
      </c>
      <c r="L3" s="224" t="s">
        <v>23</v>
      </c>
      <c r="M3" s="227" t="s">
        <v>17</v>
      </c>
      <c r="N3" s="228"/>
      <c r="O3" s="229"/>
      <c r="P3" s="215" t="s">
        <v>20</v>
      </c>
      <c r="Q3" s="216"/>
    </row>
    <row r="4" spans="1:18" ht="13.15" thickBot="1" x14ac:dyDescent="0.25">
      <c r="A4" s="115"/>
      <c r="B4" s="128"/>
      <c r="C4" s="222"/>
      <c r="D4" s="22"/>
      <c r="E4" s="55" t="str">
        <f>IF(I2="","",I2)</f>
        <v/>
      </c>
      <c r="F4" s="55" t="str">
        <f t="shared" ref="F4:K4" si="0">IF(E4="","",E4+1)</f>
        <v/>
      </c>
      <c r="G4" s="55" t="str">
        <f t="shared" si="0"/>
        <v/>
      </c>
      <c r="H4" s="55" t="str">
        <f t="shared" si="0"/>
        <v/>
      </c>
      <c r="I4" s="55" t="str">
        <f t="shared" si="0"/>
        <v/>
      </c>
      <c r="J4" s="55" t="str">
        <f t="shared" si="0"/>
        <v/>
      </c>
      <c r="K4" s="55" t="str">
        <f t="shared" si="0"/>
        <v/>
      </c>
      <c r="L4" s="225"/>
      <c r="M4" s="230"/>
      <c r="N4" s="231"/>
      <c r="O4" s="232"/>
      <c r="P4" s="217"/>
      <c r="Q4" s="218"/>
    </row>
    <row r="5" spans="1:18" ht="13.8" thickBot="1" x14ac:dyDescent="0.25">
      <c r="A5" s="124" t="s">
        <v>22</v>
      </c>
      <c r="B5" s="129" t="s">
        <v>21</v>
      </c>
      <c r="C5" s="223"/>
      <c r="D5" s="85"/>
      <c r="E5" s="55" t="b">
        <f>IF(M2="green","Green",(IF(M2="blue","Blue",(IF(M2="yellow","Yellow",(IF(M2="black","Black",(IF(M2="red","Red",(IF(M2="brown","Brown")))))))))))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26"/>
      <c r="M5" s="233"/>
      <c r="N5" s="234"/>
      <c r="O5" s="235"/>
      <c r="P5" s="219"/>
      <c r="Q5" s="220"/>
      <c r="R5" s="76"/>
    </row>
    <row r="6" spans="1:18" ht="12.7" customHeight="1" thickTop="1" thickBot="1" x14ac:dyDescent="0.25">
      <c r="A6" s="116"/>
      <c r="B6" s="130">
        <v>1</v>
      </c>
      <c r="C6" s="23"/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</f>
        <v>0</v>
      </c>
      <c r="M6" s="236" t="s">
        <v>57</v>
      </c>
      <c r="N6" s="237"/>
      <c r="O6" s="238" t="s">
        <v>25</v>
      </c>
      <c r="P6" s="42" t="s">
        <v>2</v>
      </c>
      <c r="Q6" s="46" t="s">
        <v>3</v>
      </c>
    </row>
    <row r="7" spans="1:18" ht="12.7" customHeight="1" thickTop="1" x14ac:dyDescent="0.2">
      <c r="A7" s="273"/>
      <c r="B7" s="131"/>
      <c r="C7" s="25"/>
      <c r="D7" s="24" t="s">
        <v>0</v>
      </c>
      <c r="E7" s="2"/>
      <c r="F7" s="2"/>
      <c r="G7" s="2"/>
      <c r="H7" s="2"/>
      <c r="I7" s="2"/>
      <c r="J7" s="2"/>
      <c r="K7" s="2"/>
      <c r="L7" s="13">
        <f>SUM(E7,F7,G7,H7,I7,J7,K7)</f>
        <v>0</v>
      </c>
      <c r="M7" s="236"/>
      <c r="N7" s="237"/>
      <c r="O7" s="239"/>
      <c r="P7" s="11"/>
      <c r="Q7" s="12"/>
    </row>
    <row r="8" spans="1:18" ht="12.7" customHeight="1" x14ac:dyDescent="0.2">
      <c r="A8" s="204" t="s">
        <v>42</v>
      </c>
      <c r="B8" s="132"/>
      <c r="C8" s="23"/>
      <c r="D8" s="24" t="s">
        <v>54</v>
      </c>
      <c r="E8" s="2"/>
      <c r="F8" s="2"/>
      <c r="G8" s="2"/>
      <c r="H8" s="2"/>
      <c r="I8" s="2"/>
      <c r="J8" s="2"/>
      <c r="K8" s="2"/>
      <c r="L8" s="13">
        <f>SUM(E8,F8,G8,H8,I8,J8,K8)</f>
        <v>0</v>
      </c>
      <c r="M8" s="236"/>
      <c r="N8" s="237"/>
      <c r="O8" s="239"/>
      <c r="P8" s="11"/>
      <c r="Q8" s="12"/>
    </row>
    <row r="9" spans="1:18" ht="12.7" customHeight="1" thickBot="1" x14ac:dyDescent="0.25">
      <c r="A9" s="204" t="s">
        <v>64</v>
      </c>
      <c r="B9" s="133"/>
      <c r="C9" s="23"/>
      <c r="D9" s="24" t="s">
        <v>26</v>
      </c>
      <c r="E9" s="13">
        <f t="shared" ref="E9:K9" si="1">IF(E12="",0,E$181)</f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>SUM(E9:J9)+O11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117"/>
      <c r="B10" s="210" t="s">
        <v>18</v>
      </c>
      <c r="C10" s="211"/>
      <c r="D10" s="86"/>
      <c r="E10" s="14" t="str">
        <f>IF(D10&gt;0,IF(0&lt;D10,IF((D10-SUM(E6:E9))&lt;=0,D10,SUM(E6:E9)),""),"")</f>
        <v/>
      </c>
      <c r="F10" s="14" t="str">
        <f>IF(D10&gt;0,IF(E10&lt;D10,IF((D10-SUM(E10)-SUM(F6:F9))&lt;=0,D10-SUM(E10),SUM(F6:F9)),""),"")</f>
        <v/>
      </c>
      <c r="G10" s="14" t="str">
        <f>IF($D10&gt;0,IF(SUM($E10:F10)&lt;$D10,IF(($D10-SUM($E10:F10)-SUM(G6:G9))&lt;=0,$D10-SUM($E10:F10),SUM(G6:G9)),""),"")</f>
        <v/>
      </c>
      <c r="H10" s="14" t="str">
        <f>IF($D10&gt;0,IF(SUM($E10:G10)&lt;$D10,IF(($D10-SUM($E10:G10)-SUM(H6:H9))&lt;=0,$D10-SUM($E10:G10),SUM(H6:H9)),""),"")</f>
        <v/>
      </c>
      <c r="I10" s="14" t="str">
        <f>IF($D10&gt;0,IF(SUM($E10:H10)&lt;$D10,IF(($D10-SUM($E10:H10)-SUM(I6:I9))&lt;=0,$D10-SUM($E10:H10),SUM(I6:I9)),""),"")</f>
        <v/>
      </c>
      <c r="J10" s="14" t="str">
        <f>IF($D10&gt;0,IF(SUM($E10:I10)&lt;$D10,IF(($D10-SUM($E10:I10)-SUM(J6:J9))&lt;=0,$D10-SUM($E10:I10),SUM(J6:J9)),""),"")</f>
        <v/>
      </c>
      <c r="K10" s="14" t="str">
        <f>IF($D10&gt;0,IF(SUM($E10:J10)&lt;$D10,IF(($D10-SUM($E10:J10)-SUM(K6:K9))&lt;=0,$D10-SUM($E10:J10),SUM(K6:K9)),""),"")</f>
        <v/>
      </c>
      <c r="L10" s="13">
        <f>SUM(E10:J10)</f>
        <v>0</v>
      </c>
      <c r="M10" s="236"/>
      <c r="N10" s="237"/>
      <c r="O10" s="240"/>
      <c r="P10" s="11"/>
      <c r="Q10" s="12"/>
    </row>
    <row r="11" spans="1:18" ht="12.7" customHeight="1" thickBot="1" x14ac:dyDescent="0.25">
      <c r="A11" s="117"/>
      <c r="B11" s="134"/>
      <c r="C11" s="23"/>
      <c r="D11" s="24" t="s">
        <v>19</v>
      </c>
      <c r="E11" s="20">
        <f>IF(OR((E6&gt;0),(E7&gt;0),(E8&gt;0)),1,0)</f>
        <v>0</v>
      </c>
      <c r="F11" s="20">
        <f>IF(OR((F6&gt;0),(F7&gt;0),(F8&gt;0)),1,0)</f>
        <v>0</v>
      </c>
      <c r="G11" s="20">
        <f t="shared" ref="G11:I11" si="2">IF(OR((G6&gt;0),(G7&gt;0),(G8&gt;0)),1,0)</f>
        <v>0</v>
      </c>
      <c r="H11" s="20">
        <f t="shared" si="2"/>
        <v>0</v>
      </c>
      <c r="I11" s="20">
        <f t="shared" si="2"/>
        <v>0</v>
      </c>
      <c r="J11" s="20">
        <f>IF(OR((J6&gt;0),(J7&gt;0),(J8&gt;0)),1,0)</f>
        <v>0</v>
      </c>
      <c r="K11" s="20">
        <f>IF(OR((K6&gt;0),(K7&gt;0),(K8&gt;0)),1,0)</f>
        <v>0</v>
      </c>
      <c r="L11" s="60">
        <f>SUM(E11,F11,G11,H11,I11,J11,K11)</f>
        <v>0</v>
      </c>
      <c r="M11" s="26"/>
      <c r="N11" s="58"/>
      <c r="O11" s="59">
        <f>IF(N11="",0,$N$181)</f>
        <v>0</v>
      </c>
      <c r="P11" s="17"/>
      <c r="Q11" s="12"/>
    </row>
    <row r="12" spans="1:18" ht="12.7" customHeight="1" thickBot="1" x14ac:dyDescent="0.25">
      <c r="A12" s="118"/>
      <c r="B12" s="135"/>
      <c r="C12" s="51"/>
      <c r="D12" s="52" t="s">
        <v>24</v>
      </c>
      <c r="E12" s="43"/>
      <c r="F12" s="43"/>
      <c r="G12" s="43"/>
      <c r="H12" s="43"/>
      <c r="I12" s="43"/>
      <c r="J12" s="44"/>
      <c r="K12" s="43"/>
      <c r="L12" s="68">
        <f>SUM(L6,L7,L8,L9)</f>
        <v>0</v>
      </c>
      <c r="M12" s="212" t="s">
        <v>29</v>
      </c>
      <c r="N12" s="213"/>
      <c r="O12" s="214"/>
      <c r="P12" s="81"/>
      <c r="Q12" s="47"/>
    </row>
    <row r="13" spans="1:18" ht="12.7" customHeight="1" thickTop="1" thickBot="1" x14ac:dyDescent="0.25">
      <c r="A13" s="116"/>
      <c r="B13" s="136">
        <v>2</v>
      </c>
      <c r="C13" s="23"/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</f>
        <v>0</v>
      </c>
      <c r="M13" s="236" t="s">
        <v>57</v>
      </c>
      <c r="N13" s="237"/>
      <c r="O13" s="238" t="s">
        <v>25</v>
      </c>
      <c r="P13" s="42" t="s">
        <v>2</v>
      </c>
      <c r="Q13" s="46" t="s">
        <v>3</v>
      </c>
    </row>
    <row r="14" spans="1:18" ht="12.7" customHeight="1" x14ac:dyDescent="0.2">
      <c r="A14" s="273"/>
      <c r="B14" s="137"/>
      <c r="C14" s="25"/>
      <c r="D14" s="24" t="s">
        <v>0</v>
      </c>
      <c r="E14" s="2"/>
      <c r="F14" s="2"/>
      <c r="G14" s="2"/>
      <c r="H14" s="2"/>
      <c r="I14" s="2"/>
      <c r="J14" s="2"/>
      <c r="K14" s="2"/>
      <c r="L14" s="13">
        <f>SUM(E14,F14,G14,H14,I14,J14,K14)</f>
        <v>0</v>
      </c>
      <c r="M14" s="236"/>
      <c r="N14" s="237"/>
      <c r="O14" s="239"/>
      <c r="P14" s="11"/>
      <c r="Q14" s="12"/>
    </row>
    <row r="15" spans="1:18" ht="12.7" customHeight="1" x14ac:dyDescent="0.2">
      <c r="A15" s="204" t="s">
        <v>42</v>
      </c>
      <c r="B15" s="132"/>
      <c r="C15" s="23"/>
      <c r="D15" s="24" t="s">
        <v>54</v>
      </c>
      <c r="E15" s="2"/>
      <c r="F15" s="2"/>
      <c r="G15" s="2"/>
      <c r="H15" s="2"/>
      <c r="I15" s="2"/>
      <c r="J15" s="2"/>
      <c r="K15" s="2"/>
      <c r="L15" s="13">
        <f>SUM(E15,F15,G15,H15,I15,J15,K15)</f>
        <v>0</v>
      </c>
      <c r="M15" s="236"/>
      <c r="N15" s="237"/>
      <c r="O15" s="239"/>
      <c r="P15" s="11"/>
      <c r="Q15" s="12"/>
    </row>
    <row r="16" spans="1:18" ht="12.7" customHeight="1" thickBot="1" x14ac:dyDescent="0.25">
      <c r="A16" s="204" t="s">
        <v>64</v>
      </c>
      <c r="B16" s="133"/>
      <c r="C16" s="23"/>
      <c r="D16" s="24" t="s">
        <v>26</v>
      </c>
      <c r="E16" s="13">
        <f t="shared" ref="E16:K16" si="3">IF(E19="",0,E$181)</f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>SUM(E16:J16)+O18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117"/>
      <c r="B17" s="210" t="s">
        <v>18</v>
      </c>
      <c r="C17" s="211"/>
      <c r="D17" s="86"/>
      <c r="E17" s="14" t="str">
        <f>IF(D17&gt;0,IF(0&lt;D17,IF((D17-SUM(E13:E16))&lt;=0,D17,SUM(E13:E16)),""),"")</f>
        <v/>
      </c>
      <c r="F17" s="14" t="str">
        <f>IF(D17&gt;0,IF(E17&lt;D17,IF((D17-SUM(E17)-SUM(F13:F16))&lt;=0,D17-SUM(E17),SUM(F13:F16)),""),"")</f>
        <v/>
      </c>
      <c r="G17" s="14" t="str">
        <f>IF($D17&gt;0,IF(SUM($E17:F17)&lt;$D17,IF(($D17-SUM($E17:F17)-SUM(G13:G16))&lt;=0,$D17-SUM($E17:F17),SUM(G13:G16)),""),"")</f>
        <v/>
      </c>
      <c r="H17" s="14" t="str">
        <f>IF($D17&gt;0,IF(SUM($E17:G17)&lt;$D17,IF(($D17-SUM($E17:G17)-SUM(H13:H16))&lt;=0,$D17-SUM($E17:G17),SUM(H13:H16)),""),"")</f>
        <v/>
      </c>
      <c r="I17" s="14" t="str">
        <f>IF($D17&gt;0,IF(SUM($E17:H17)&lt;$D17,IF(($D17-SUM($E17:H17)-SUM(I13:I16))&lt;=0,$D17-SUM($E17:H17),SUM(I13:I16)),""),"")</f>
        <v/>
      </c>
      <c r="J17" s="14" t="str">
        <f>IF($D17&gt;0,IF(SUM($E17:I17)&lt;$D17,IF(($D17-SUM($E17:I17)-SUM(J13:J16))&lt;=0,$D17-SUM($E17:I17),SUM(J13:J16)),""),"")</f>
        <v/>
      </c>
      <c r="K17" s="14" t="str">
        <f>IF($D17&gt;0,IF(SUM($E17:J17)&lt;$D17,IF(($D17-SUM($E17:J17)-SUM(K13:K16))&lt;=0,$D17-SUM($E17:J17),SUM(K13:K16)),""),"")</f>
        <v/>
      </c>
      <c r="L17" s="13">
        <f>SUM(E17:J17)</f>
        <v>0</v>
      </c>
      <c r="M17" s="236"/>
      <c r="N17" s="237"/>
      <c r="O17" s="240"/>
      <c r="P17" s="11"/>
      <c r="Q17" s="12"/>
    </row>
    <row r="18" spans="1:17" ht="12.7" customHeight="1" thickBot="1" x14ac:dyDescent="0.25">
      <c r="A18" s="117"/>
      <c r="B18" s="134"/>
      <c r="C18" s="23"/>
      <c r="D18" s="24" t="s">
        <v>19</v>
      </c>
      <c r="E18" s="20">
        <f>IF(OR((E13&gt;0),(E14&gt;0),(E15&gt;0)),1,0)</f>
        <v>0</v>
      </c>
      <c r="F18" s="20">
        <f t="shared" ref="F18:I18" si="4">IF(OR((F13&gt;0),(F14&gt;0),(F15&gt;0)),1,0)</f>
        <v>0</v>
      </c>
      <c r="G18" s="20">
        <f t="shared" si="4"/>
        <v>0</v>
      </c>
      <c r="H18" s="20">
        <f t="shared" si="4"/>
        <v>0</v>
      </c>
      <c r="I18" s="20">
        <f t="shared" si="4"/>
        <v>0</v>
      </c>
      <c r="J18" s="20">
        <f>IF(OR((J13&gt;0),(J14&gt;0),(J15&gt;0)),1,0)</f>
        <v>0</v>
      </c>
      <c r="K18" s="20">
        <f>IF(OR((K13&gt;0),(K14&gt;0),(K15&gt;0)),1,0)</f>
        <v>0</v>
      </c>
      <c r="L18" s="60">
        <f>SUM(E18,F18,G18,H18,I18,J18,K18)</f>
        <v>0</v>
      </c>
      <c r="M18" s="26"/>
      <c r="N18" s="58"/>
      <c r="O18" s="59">
        <f>IF(N18="",0,$N$181)</f>
        <v>0</v>
      </c>
      <c r="P18" s="17"/>
      <c r="Q18" s="12"/>
    </row>
    <row r="19" spans="1:17" ht="12.7" customHeight="1" thickBot="1" x14ac:dyDescent="0.25">
      <c r="A19" s="118"/>
      <c r="B19" s="135"/>
      <c r="C19" s="51"/>
      <c r="D19" s="52" t="s">
        <v>24</v>
      </c>
      <c r="E19" s="43"/>
      <c r="F19" s="43"/>
      <c r="G19" s="43"/>
      <c r="H19" s="43"/>
      <c r="I19" s="43"/>
      <c r="J19" s="44"/>
      <c r="K19" s="43"/>
      <c r="L19" s="68">
        <f>SUM(L13,L14,L15,L16)</f>
        <v>0</v>
      </c>
      <c r="M19" s="212" t="s">
        <v>29</v>
      </c>
      <c r="N19" s="213"/>
      <c r="O19" s="214"/>
      <c r="P19" s="81"/>
      <c r="Q19" s="47"/>
    </row>
    <row r="20" spans="1:17" ht="12.7" customHeight="1" thickTop="1" thickBot="1" x14ac:dyDescent="0.25">
      <c r="A20" s="116"/>
      <c r="B20" s="130">
        <v>3</v>
      </c>
      <c r="C20" s="23"/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</f>
        <v>0</v>
      </c>
      <c r="M20" s="236" t="s">
        <v>57</v>
      </c>
      <c r="N20" s="237"/>
      <c r="O20" s="238" t="s">
        <v>25</v>
      </c>
      <c r="P20" s="42" t="s">
        <v>2</v>
      </c>
      <c r="Q20" s="46" t="s">
        <v>3</v>
      </c>
    </row>
    <row r="21" spans="1:17" ht="12.7" customHeight="1" thickTop="1" x14ac:dyDescent="0.2">
      <c r="A21" s="273"/>
      <c r="B21" s="131"/>
      <c r="C21" s="25"/>
      <c r="D21" s="24" t="s">
        <v>0</v>
      </c>
      <c r="E21" s="2"/>
      <c r="F21" s="2"/>
      <c r="G21" s="2"/>
      <c r="H21" s="2"/>
      <c r="I21" s="2"/>
      <c r="J21" s="2"/>
      <c r="K21" s="2"/>
      <c r="L21" s="13">
        <f>SUM(E21,F21,G21,H21,I21,J21,K21)</f>
        <v>0</v>
      </c>
      <c r="M21" s="236"/>
      <c r="N21" s="237"/>
      <c r="O21" s="239"/>
      <c r="P21" s="11"/>
      <c r="Q21" s="12"/>
    </row>
    <row r="22" spans="1:17" ht="12.7" customHeight="1" x14ac:dyDescent="0.2">
      <c r="A22" s="204" t="s">
        <v>42</v>
      </c>
      <c r="B22" s="132"/>
      <c r="C22" s="23"/>
      <c r="D22" s="24" t="s">
        <v>54</v>
      </c>
      <c r="E22" s="2"/>
      <c r="F22" s="2"/>
      <c r="G22" s="2"/>
      <c r="H22" s="2"/>
      <c r="I22" s="2"/>
      <c r="J22" s="2"/>
      <c r="K22" s="2"/>
      <c r="L22" s="13">
        <f>SUM(E22,F22,G22,H22,I22,J22,K22)</f>
        <v>0</v>
      </c>
      <c r="M22" s="236"/>
      <c r="N22" s="237"/>
      <c r="O22" s="239"/>
      <c r="P22" s="11"/>
      <c r="Q22" s="12"/>
    </row>
    <row r="23" spans="1:17" ht="12.7" customHeight="1" thickBot="1" x14ac:dyDescent="0.25">
      <c r="A23" s="204" t="s">
        <v>64</v>
      </c>
      <c r="B23" s="133"/>
      <c r="C23" s="23"/>
      <c r="D23" s="24" t="s">
        <v>26</v>
      </c>
      <c r="E23" s="13">
        <f t="shared" ref="E23:K23" si="5">IF(E26="",0,E$181)</f>
        <v>0</v>
      </c>
      <c r="F23" s="13">
        <f t="shared" si="5"/>
        <v>0</v>
      </c>
      <c r="G23" s="13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13">
        <f t="shared" si="5"/>
        <v>0</v>
      </c>
      <c r="L23" s="13">
        <f>SUM(E23:J23)+O25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117"/>
      <c r="B24" s="210" t="s">
        <v>18</v>
      </c>
      <c r="C24" s="211"/>
      <c r="D24" s="86"/>
      <c r="E24" s="14" t="str">
        <f>IF(D24&gt;0,IF(0&lt;D24,IF((D24-SUM(E20:E23))&lt;=0,D24,SUM(E20:E23)),""),"")</f>
        <v/>
      </c>
      <c r="F24" s="14" t="str">
        <f>IF(D24&gt;0,IF(E24&lt;D24,IF((D24-SUM(E24)-SUM(F20:F23))&lt;=0,D24-SUM(E24),SUM(F20:F23)),""),"")</f>
        <v/>
      </c>
      <c r="G24" s="14" t="str">
        <f>IF($D24&gt;0,IF(SUM($E24:F24)&lt;$D24,IF(($D24-SUM($E24:F24)-SUM(G20:G23))&lt;=0,$D24-SUM($E24:F24),SUM(G20:G23)),""),"")</f>
        <v/>
      </c>
      <c r="H24" s="14" t="str">
        <f>IF($D24&gt;0,IF(SUM($E24:G24)&lt;$D24,IF(($D24-SUM($E24:G24)-SUM(H20:H23))&lt;=0,$D24-SUM($E24:G24),SUM(H20:H23)),""),"")</f>
        <v/>
      </c>
      <c r="I24" s="14" t="str">
        <f>IF($D24&gt;0,IF(SUM($E24:H24)&lt;$D24,IF(($D24-SUM($E24:H24)-SUM(I20:I23))&lt;=0,$D24-SUM($E24:H24),SUM(I20:I23)),""),"")</f>
        <v/>
      </c>
      <c r="J24" s="14" t="str">
        <f>IF($D24&gt;0,IF(SUM($E24:I24)&lt;$D24,IF(($D24-SUM($E24:I24)-SUM(J20:J23))&lt;=0,$D24-SUM($E24:I24),SUM(J20:J23)),""),"")</f>
        <v/>
      </c>
      <c r="K24" s="14" t="str">
        <f>IF($D24&gt;0,IF(SUM($E24:J24)&lt;$D24,IF(($D24-SUM($E24:J24)-SUM(K20:K23))&lt;=0,$D24-SUM($E24:J24),SUM(K20:K23)),""),"")</f>
        <v/>
      </c>
      <c r="L24" s="13">
        <f>SUM(E24:J24)</f>
        <v>0</v>
      </c>
      <c r="M24" s="236"/>
      <c r="N24" s="237"/>
      <c r="O24" s="240"/>
      <c r="P24" s="11"/>
      <c r="Q24" s="12"/>
    </row>
    <row r="25" spans="1:17" ht="12.7" customHeight="1" thickBot="1" x14ac:dyDescent="0.25">
      <c r="A25" s="117"/>
      <c r="B25" s="134"/>
      <c r="C25" s="23"/>
      <c r="D25" s="24" t="s">
        <v>19</v>
      </c>
      <c r="E25" s="20">
        <f>IF(OR((E20&gt;0),(E21&gt;0),(E22&gt;0)),1,0)</f>
        <v>0</v>
      </c>
      <c r="F25" s="20">
        <f t="shared" ref="F25:I25" si="6">IF(OR((F20&gt;0),(F21&gt;0),(F22&gt;0)),1,0)</f>
        <v>0</v>
      </c>
      <c r="G25" s="20">
        <f t="shared" si="6"/>
        <v>0</v>
      </c>
      <c r="H25" s="20">
        <f t="shared" si="6"/>
        <v>0</v>
      </c>
      <c r="I25" s="20">
        <f t="shared" si="6"/>
        <v>0</v>
      </c>
      <c r="J25" s="20">
        <f>IF(OR((J20&gt;0),(J21&gt;0),(J22&gt;0)),1,0)</f>
        <v>0</v>
      </c>
      <c r="K25" s="20">
        <f>IF(OR((K20&gt;0),(K21&gt;0),(K22&gt;0)),1,0)</f>
        <v>0</v>
      </c>
      <c r="L25" s="60">
        <f>SUM(E25,F25,G25,H25,I25,J25,K25)</f>
        <v>0</v>
      </c>
      <c r="M25" s="26"/>
      <c r="N25" s="58"/>
      <c r="O25" s="59">
        <f>IF(N25="",0,$N$181)</f>
        <v>0</v>
      </c>
      <c r="P25" s="17"/>
      <c r="Q25" s="12"/>
    </row>
    <row r="26" spans="1:17" ht="12.7" customHeight="1" thickBot="1" x14ac:dyDescent="0.25">
      <c r="A26" s="118"/>
      <c r="B26" s="135"/>
      <c r="C26" s="51"/>
      <c r="D26" s="52" t="s">
        <v>24</v>
      </c>
      <c r="E26" s="43"/>
      <c r="F26" s="43"/>
      <c r="G26" s="43"/>
      <c r="H26" s="43"/>
      <c r="I26" s="43"/>
      <c r="J26" s="44"/>
      <c r="K26" s="43"/>
      <c r="L26" s="68">
        <f>SUM(L20,L21,L22,L23)</f>
        <v>0</v>
      </c>
      <c r="M26" s="212" t="s">
        <v>29</v>
      </c>
      <c r="N26" s="213"/>
      <c r="O26" s="214"/>
      <c r="P26" s="81"/>
      <c r="Q26" s="47"/>
    </row>
    <row r="27" spans="1:17" ht="12.7" customHeight="1" thickTop="1" thickBot="1" x14ac:dyDescent="0.25">
      <c r="A27" s="116"/>
      <c r="B27" s="130">
        <v>4</v>
      </c>
      <c r="C27" s="23"/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</f>
        <v>0</v>
      </c>
      <c r="M27" s="236" t="s">
        <v>57</v>
      </c>
      <c r="N27" s="237"/>
      <c r="O27" s="238" t="s">
        <v>25</v>
      </c>
      <c r="P27" s="42" t="s">
        <v>2</v>
      </c>
      <c r="Q27" s="46" t="s">
        <v>3</v>
      </c>
    </row>
    <row r="28" spans="1:17" ht="12.7" customHeight="1" thickTop="1" x14ac:dyDescent="0.2">
      <c r="A28" s="273"/>
      <c r="B28" s="131"/>
      <c r="C28" s="25"/>
      <c r="D28" s="24" t="s">
        <v>0</v>
      </c>
      <c r="E28" s="2"/>
      <c r="F28" s="2"/>
      <c r="G28" s="2"/>
      <c r="H28" s="2"/>
      <c r="I28" s="2"/>
      <c r="J28" s="2"/>
      <c r="K28" s="2"/>
      <c r="L28" s="13">
        <f>SUM(E28,F28,G28,H28,I28,J28,K28)</f>
        <v>0</v>
      </c>
      <c r="M28" s="236"/>
      <c r="N28" s="237"/>
      <c r="O28" s="239"/>
      <c r="P28" s="11"/>
      <c r="Q28" s="12"/>
    </row>
    <row r="29" spans="1:17" ht="12.7" customHeight="1" x14ac:dyDescent="0.2">
      <c r="A29" s="204" t="s">
        <v>42</v>
      </c>
      <c r="B29" s="132"/>
      <c r="C29" s="23"/>
      <c r="D29" s="24" t="s">
        <v>54</v>
      </c>
      <c r="E29" s="2"/>
      <c r="F29" s="2"/>
      <c r="G29" s="2"/>
      <c r="H29" s="2"/>
      <c r="I29" s="2"/>
      <c r="J29" s="2"/>
      <c r="K29" s="2"/>
      <c r="L29" s="13">
        <f>SUM(E29,F29,G29,H29,I29,J29,K29)</f>
        <v>0</v>
      </c>
      <c r="M29" s="236"/>
      <c r="N29" s="237"/>
      <c r="O29" s="239"/>
      <c r="P29" s="11"/>
      <c r="Q29" s="12"/>
    </row>
    <row r="30" spans="1:17" ht="12.7" customHeight="1" thickBot="1" x14ac:dyDescent="0.25">
      <c r="A30" s="204" t="s">
        <v>64</v>
      </c>
      <c r="B30" s="133"/>
      <c r="C30" s="23"/>
      <c r="D30" s="24" t="s">
        <v>26</v>
      </c>
      <c r="E30" s="13">
        <f t="shared" ref="E30:K30" si="7">IF(E33="",0,E$181)</f>
        <v>0</v>
      </c>
      <c r="F30" s="13">
        <f t="shared" si="7"/>
        <v>0</v>
      </c>
      <c r="G30" s="13">
        <f t="shared" si="7"/>
        <v>0</v>
      </c>
      <c r="H30" s="13">
        <f t="shared" si="7"/>
        <v>0</v>
      </c>
      <c r="I30" s="13">
        <f t="shared" si="7"/>
        <v>0</v>
      </c>
      <c r="J30" s="13">
        <f t="shared" si="7"/>
        <v>0</v>
      </c>
      <c r="K30" s="13">
        <f t="shared" si="7"/>
        <v>0</v>
      </c>
      <c r="L30" s="13">
        <f>SUM(E30:J30)+O32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117"/>
      <c r="B31" s="210" t="s">
        <v>18</v>
      </c>
      <c r="C31" s="211"/>
      <c r="D31" s="86"/>
      <c r="E31" s="14" t="str">
        <f>IF(D31&gt;0,IF(0&lt;D31,IF((D31-SUM(E27:E30))&lt;=0,D31,SUM(E27:E30)),""),"")</f>
        <v/>
      </c>
      <c r="F31" s="14" t="str">
        <f>IF(D31&gt;0,IF(E31&lt;D31,IF((D31-SUM(E31)-SUM(F27:F30))&lt;=0,D31-SUM(E31),SUM(F27:F30)),""),"")</f>
        <v/>
      </c>
      <c r="G31" s="14" t="str">
        <f>IF($D31&gt;0,IF(SUM($E31:F31)&lt;$D31,IF(($D31-SUM($E31:F31)-SUM(G27:G30))&lt;=0,$D31-SUM($E31:F31),SUM(G27:G30)),""),"")</f>
        <v/>
      </c>
      <c r="H31" s="14" t="str">
        <f>IF($D31&gt;0,IF(SUM($E31:G31)&lt;$D31,IF(($D31-SUM($E31:G31)-SUM(H27:H30))&lt;=0,$D31-SUM($E31:G31),SUM(H27:H30)),""),"")</f>
        <v/>
      </c>
      <c r="I31" s="14" t="str">
        <f>IF($D31&gt;0,IF(SUM($E31:H31)&lt;$D31,IF(($D31-SUM($E31:H31)-SUM(I27:I30))&lt;=0,$D31-SUM($E31:H31),SUM(I27:I30)),""),"")</f>
        <v/>
      </c>
      <c r="J31" s="14" t="str">
        <f>IF($D31&gt;0,IF(SUM($E31:I31)&lt;$D31,IF(($D31-SUM($E31:I31)-SUM(J27:J30))&lt;=0,$D31-SUM($E31:I31),SUM(J27:J30)),""),"")</f>
        <v/>
      </c>
      <c r="K31" s="14" t="str">
        <f>IF($D31&gt;0,IF(SUM($E31:J31)&lt;$D31,IF(($D31-SUM($E31:J31)-SUM(K27:K30))&lt;=0,$D31-SUM($E31:J31),SUM(K27:K30)),""),"")</f>
        <v/>
      </c>
      <c r="L31" s="13">
        <f>SUM(E31:J31)</f>
        <v>0</v>
      </c>
      <c r="M31" s="236"/>
      <c r="N31" s="237"/>
      <c r="O31" s="240"/>
      <c r="P31" s="11"/>
      <c r="Q31" s="12"/>
    </row>
    <row r="32" spans="1:17" ht="12.7" customHeight="1" thickBot="1" x14ac:dyDescent="0.25">
      <c r="A32" s="117"/>
      <c r="B32" s="134"/>
      <c r="C32" s="23"/>
      <c r="D32" s="24" t="s">
        <v>19</v>
      </c>
      <c r="E32" s="20">
        <f>IF(OR((E27&gt;0),(E28&gt;0),(E29&gt;0)),1,0)</f>
        <v>0</v>
      </c>
      <c r="F32" s="20">
        <f t="shared" ref="F32:I32" si="8">IF(OR((F27&gt;0),(F28&gt;0),(F29&gt;0)),1,0)</f>
        <v>0</v>
      </c>
      <c r="G32" s="20">
        <f t="shared" si="8"/>
        <v>0</v>
      </c>
      <c r="H32" s="20">
        <f t="shared" si="8"/>
        <v>0</v>
      </c>
      <c r="I32" s="20">
        <f t="shared" si="8"/>
        <v>0</v>
      </c>
      <c r="J32" s="20">
        <f>IF(OR((J27&gt;0),(J28&gt;0),(J29&gt;0)),1,0)</f>
        <v>0</v>
      </c>
      <c r="K32" s="20">
        <f>IF(OR((K27&gt;0),(K28&gt;0),(K29&gt;0)),1,0)</f>
        <v>0</v>
      </c>
      <c r="L32" s="60">
        <f>SUM(E32,F32,G32,H32,I32,J32,K32)</f>
        <v>0</v>
      </c>
      <c r="M32" s="26"/>
      <c r="N32" s="58"/>
      <c r="O32" s="59">
        <f>IF(N32="",0,$N$181)</f>
        <v>0</v>
      </c>
      <c r="P32" s="17"/>
      <c r="Q32" s="12"/>
    </row>
    <row r="33" spans="1:17" ht="12.7" customHeight="1" thickBot="1" x14ac:dyDescent="0.25">
      <c r="A33" s="118"/>
      <c r="B33" s="135"/>
      <c r="C33" s="51"/>
      <c r="D33" s="52" t="s">
        <v>24</v>
      </c>
      <c r="E33" s="43"/>
      <c r="F33" s="43"/>
      <c r="G33" s="43"/>
      <c r="H33" s="43"/>
      <c r="I33" s="43"/>
      <c r="J33" s="44"/>
      <c r="K33" s="43"/>
      <c r="L33" s="68">
        <f>SUM(L27,L28,L29,L30)</f>
        <v>0</v>
      </c>
      <c r="M33" s="212" t="s">
        <v>29</v>
      </c>
      <c r="N33" s="213"/>
      <c r="O33" s="214"/>
      <c r="P33" s="81"/>
      <c r="Q33" s="47"/>
    </row>
    <row r="34" spans="1:17" ht="12.7" customHeight="1" thickTop="1" thickBot="1" x14ac:dyDescent="0.25">
      <c r="A34" s="116"/>
      <c r="B34" s="130">
        <v>5</v>
      </c>
      <c r="C34" s="23"/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</f>
        <v>0</v>
      </c>
      <c r="M34" s="236" t="s">
        <v>57</v>
      </c>
      <c r="N34" s="237"/>
      <c r="O34" s="238" t="s">
        <v>25</v>
      </c>
      <c r="P34" s="42" t="s">
        <v>2</v>
      </c>
      <c r="Q34" s="46" t="s">
        <v>3</v>
      </c>
    </row>
    <row r="35" spans="1:17" ht="12.7" customHeight="1" thickTop="1" x14ac:dyDescent="0.2">
      <c r="A35" s="273"/>
      <c r="B35" s="131"/>
      <c r="C35" s="25"/>
      <c r="D35" s="24" t="s">
        <v>0</v>
      </c>
      <c r="E35" s="2"/>
      <c r="F35" s="2"/>
      <c r="G35" s="2"/>
      <c r="H35" s="2"/>
      <c r="I35" s="2"/>
      <c r="J35" s="2"/>
      <c r="K35" s="2"/>
      <c r="L35" s="13">
        <f>SUM(E35,F35,G35,H35,I35,J35,K35)</f>
        <v>0</v>
      </c>
      <c r="M35" s="236"/>
      <c r="N35" s="237"/>
      <c r="O35" s="239"/>
      <c r="P35" s="11"/>
      <c r="Q35" s="12"/>
    </row>
    <row r="36" spans="1:17" ht="12.7" customHeight="1" x14ac:dyDescent="0.2">
      <c r="A36" s="204" t="s">
        <v>42</v>
      </c>
      <c r="B36" s="132"/>
      <c r="C36" s="23"/>
      <c r="D36" s="24" t="s">
        <v>54</v>
      </c>
      <c r="E36" s="2"/>
      <c r="F36" s="2"/>
      <c r="G36" s="2"/>
      <c r="H36" s="2"/>
      <c r="I36" s="2"/>
      <c r="J36" s="2"/>
      <c r="K36" s="2"/>
      <c r="L36" s="13">
        <f>SUM(E36,F36,G36,H36,I36,J36,K36)</f>
        <v>0</v>
      </c>
      <c r="M36" s="236"/>
      <c r="N36" s="237"/>
      <c r="O36" s="239"/>
      <c r="P36" s="11"/>
      <c r="Q36" s="12"/>
    </row>
    <row r="37" spans="1:17" ht="12.7" customHeight="1" thickBot="1" x14ac:dyDescent="0.25">
      <c r="A37" s="204" t="s">
        <v>64</v>
      </c>
      <c r="B37" s="133"/>
      <c r="C37" s="23"/>
      <c r="D37" s="24" t="s">
        <v>26</v>
      </c>
      <c r="E37" s="13">
        <f t="shared" ref="E37:K37" si="9">IF(E40="",0,E$181)</f>
        <v>0</v>
      </c>
      <c r="F37" s="13">
        <f t="shared" si="9"/>
        <v>0</v>
      </c>
      <c r="G37" s="13">
        <f t="shared" si="9"/>
        <v>0</v>
      </c>
      <c r="H37" s="13">
        <f t="shared" si="9"/>
        <v>0</v>
      </c>
      <c r="I37" s="13">
        <f t="shared" si="9"/>
        <v>0</v>
      </c>
      <c r="J37" s="13">
        <f t="shared" si="9"/>
        <v>0</v>
      </c>
      <c r="K37" s="13">
        <f t="shared" si="9"/>
        <v>0</v>
      </c>
      <c r="L37" s="13">
        <f>SUM(E37:J37)+O39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117"/>
      <c r="B38" s="210" t="s">
        <v>18</v>
      </c>
      <c r="C38" s="211"/>
      <c r="D38" s="86"/>
      <c r="E38" s="14" t="str">
        <f>IF(D38&gt;0,IF(0&lt;D38,IF((D38-SUM(E34:E37))&lt;=0,D38,SUM(E34:E37)),""),"")</f>
        <v/>
      </c>
      <c r="F38" s="14" t="str">
        <f>IF(D38&gt;0,IF(E38&lt;D38,IF((D38-SUM(E38)-SUM(F34:F37))&lt;=0,D38-SUM(E38),SUM(F34:F37)),""),"")</f>
        <v/>
      </c>
      <c r="G38" s="14" t="str">
        <f>IF($D38&gt;0,IF(SUM($E38:F38)&lt;$D38,IF(($D38-SUM($E38:F38)-SUM(G34:G37))&lt;=0,$D38-SUM($E38:F38),SUM(G34:G37)),""),"")</f>
        <v/>
      </c>
      <c r="H38" s="14" t="str">
        <f>IF($D38&gt;0,IF(SUM($E38:G38)&lt;$D38,IF(($D38-SUM($E38:G38)-SUM(H34:H37))&lt;=0,$D38-SUM($E38:G38),SUM(H34:H37)),""),"")</f>
        <v/>
      </c>
      <c r="I38" s="14" t="str">
        <f>IF($D38&gt;0,IF(SUM($E38:H38)&lt;$D38,IF(($D38-SUM($E38:H38)-SUM(I34:I37))&lt;=0,$D38-SUM($E38:H38),SUM(I34:I37)),""),"")</f>
        <v/>
      </c>
      <c r="J38" s="14" t="str">
        <f>IF($D38&gt;0,IF(SUM($E38:I38)&lt;$D38,IF(($D38-SUM($E38:I38)-SUM(J34:J37))&lt;=0,$D38-SUM($E38:I38),SUM(J34:J37)),""),"")</f>
        <v/>
      </c>
      <c r="K38" s="14" t="str">
        <f>IF($D38&gt;0,IF(SUM($E38:J38)&lt;$D38,IF(($D38-SUM($E38:J38)-SUM(K34:K37))&lt;=0,$D38-SUM($E38:J38),SUM(K34:K37)),""),"")</f>
        <v/>
      </c>
      <c r="L38" s="13">
        <f>SUM(E38:J38)</f>
        <v>0</v>
      </c>
      <c r="M38" s="236"/>
      <c r="N38" s="237"/>
      <c r="O38" s="240"/>
      <c r="P38" s="11"/>
      <c r="Q38" s="12"/>
    </row>
    <row r="39" spans="1:17" ht="12.7" customHeight="1" thickBot="1" x14ac:dyDescent="0.25">
      <c r="A39" s="117"/>
      <c r="B39" s="134"/>
      <c r="C39" s="23"/>
      <c r="D39" s="24" t="s">
        <v>19</v>
      </c>
      <c r="E39" s="20">
        <f>IF(OR((E34&gt;0),(E35&gt;0),(E36&gt;0)),1,0)</f>
        <v>0</v>
      </c>
      <c r="F39" s="20">
        <f t="shared" ref="F39:I39" si="10">IF(OR((F34&gt;0),(F35&gt;0),(F36&gt;0)),1,0)</f>
        <v>0</v>
      </c>
      <c r="G39" s="20">
        <f t="shared" si="10"/>
        <v>0</v>
      </c>
      <c r="H39" s="20">
        <f t="shared" si="10"/>
        <v>0</v>
      </c>
      <c r="I39" s="20">
        <f t="shared" si="10"/>
        <v>0</v>
      </c>
      <c r="J39" s="20">
        <f>IF(OR((J34&gt;0),(J35&gt;0),(J36&gt;0)),1,0)</f>
        <v>0</v>
      </c>
      <c r="K39" s="20">
        <f>IF(OR((K34&gt;0),(K35&gt;0),(K36&gt;0)),1,0)</f>
        <v>0</v>
      </c>
      <c r="L39" s="60">
        <f>SUM(E39,F39,G39,H39,I39,J39,K39)</f>
        <v>0</v>
      </c>
      <c r="M39" s="26"/>
      <c r="N39" s="58"/>
      <c r="O39" s="59">
        <f>IF(N39="",0,$N$181)</f>
        <v>0</v>
      </c>
      <c r="P39" s="17"/>
      <c r="Q39" s="12"/>
    </row>
    <row r="40" spans="1:17" ht="12.7" customHeight="1" thickBot="1" x14ac:dyDescent="0.25">
      <c r="A40" s="118"/>
      <c r="B40" s="135"/>
      <c r="C40" s="51"/>
      <c r="D40" s="52" t="s">
        <v>24</v>
      </c>
      <c r="E40" s="43"/>
      <c r="F40" s="43"/>
      <c r="G40" s="43"/>
      <c r="H40" s="43"/>
      <c r="I40" s="43"/>
      <c r="J40" s="44"/>
      <c r="K40" s="43"/>
      <c r="L40" s="68">
        <f>SUM(L34,L35,L36,L37)</f>
        <v>0</v>
      </c>
      <c r="M40" s="212" t="s">
        <v>29</v>
      </c>
      <c r="N40" s="213"/>
      <c r="O40" s="214"/>
      <c r="P40" s="81"/>
      <c r="Q40" s="47"/>
    </row>
    <row r="41" spans="1:17" ht="12.7" customHeight="1" thickTop="1" thickBot="1" x14ac:dyDescent="0.25">
      <c r="A41" s="116"/>
      <c r="B41" s="130">
        <v>6</v>
      </c>
      <c r="C41" s="23"/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</f>
        <v>0</v>
      </c>
      <c r="M41" s="236" t="s">
        <v>57</v>
      </c>
      <c r="N41" s="237"/>
      <c r="O41" s="238" t="s">
        <v>25</v>
      </c>
      <c r="P41" s="42" t="s">
        <v>2</v>
      </c>
      <c r="Q41" s="46" t="s">
        <v>3</v>
      </c>
    </row>
    <row r="42" spans="1:17" ht="12.7" customHeight="1" thickTop="1" x14ac:dyDescent="0.2">
      <c r="A42" s="273"/>
      <c r="B42" s="131"/>
      <c r="C42" s="25"/>
      <c r="D42" s="24" t="s">
        <v>0</v>
      </c>
      <c r="E42" s="2"/>
      <c r="F42" s="2"/>
      <c r="G42" s="2"/>
      <c r="H42" s="2"/>
      <c r="I42" s="2"/>
      <c r="J42" s="2"/>
      <c r="K42" s="2"/>
      <c r="L42" s="13">
        <f>SUM(E42,F42,G42,H42,I42,J42,K42)</f>
        <v>0</v>
      </c>
      <c r="M42" s="236"/>
      <c r="N42" s="237"/>
      <c r="O42" s="239"/>
      <c r="P42" s="11"/>
      <c r="Q42" s="12"/>
    </row>
    <row r="43" spans="1:17" ht="12.7" customHeight="1" x14ac:dyDescent="0.2">
      <c r="A43" s="204" t="s">
        <v>42</v>
      </c>
      <c r="B43" s="132"/>
      <c r="C43" s="23"/>
      <c r="D43" s="24" t="s">
        <v>54</v>
      </c>
      <c r="E43" s="2"/>
      <c r="F43" s="2"/>
      <c r="G43" s="2"/>
      <c r="H43" s="2"/>
      <c r="I43" s="2"/>
      <c r="J43" s="2"/>
      <c r="K43" s="2"/>
      <c r="L43" s="13">
        <f>SUM(E43,F43,G43,H43,I43,J43,K43)</f>
        <v>0</v>
      </c>
      <c r="M43" s="236"/>
      <c r="N43" s="237"/>
      <c r="O43" s="239"/>
      <c r="P43" s="11"/>
      <c r="Q43" s="12"/>
    </row>
    <row r="44" spans="1:17" ht="12.7" customHeight="1" thickBot="1" x14ac:dyDescent="0.25">
      <c r="A44" s="204" t="s">
        <v>64</v>
      </c>
      <c r="B44" s="133"/>
      <c r="C44" s="23"/>
      <c r="D44" s="24" t="s">
        <v>26</v>
      </c>
      <c r="E44" s="13">
        <f t="shared" ref="E44:K44" si="11">IF(E47="",0,E$181)</f>
        <v>0</v>
      </c>
      <c r="F44" s="13">
        <f t="shared" si="11"/>
        <v>0</v>
      </c>
      <c r="G44" s="13">
        <f t="shared" si="11"/>
        <v>0</v>
      </c>
      <c r="H44" s="13">
        <f t="shared" si="11"/>
        <v>0</v>
      </c>
      <c r="I44" s="13">
        <f t="shared" si="11"/>
        <v>0</v>
      </c>
      <c r="J44" s="13">
        <f t="shared" si="11"/>
        <v>0</v>
      </c>
      <c r="K44" s="13">
        <f t="shared" si="11"/>
        <v>0</v>
      </c>
      <c r="L44" s="13">
        <f>SUM(E44:J44)+O46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117"/>
      <c r="B45" s="210" t="s">
        <v>18</v>
      </c>
      <c r="C45" s="211"/>
      <c r="D45" s="86"/>
      <c r="E45" s="14" t="str">
        <f>IF(D45&gt;0,IF(0&lt;D45,IF((D45-SUM(E41:E44))&lt;=0,D45,SUM(E41:E44)),""),"")</f>
        <v/>
      </c>
      <c r="F45" s="14" t="str">
        <f>IF(D45&gt;0,IF(E45&lt;D45,IF((D45-SUM(E45)-SUM(F41:F44))&lt;=0,D45-SUM(E45),SUM(F41:F44)),""),"")</f>
        <v/>
      </c>
      <c r="G45" s="14" t="str">
        <f>IF($D45&gt;0,IF(SUM($E45:F45)&lt;$D45,IF(($D45-SUM($E45:F45)-SUM(G41:G44))&lt;=0,$D45-SUM($E45:F45),SUM(G41:G44)),""),"")</f>
        <v/>
      </c>
      <c r="H45" s="14" t="str">
        <f>IF($D45&gt;0,IF(SUM($E45:G45)&lt;$D45,IF(($D45-SUM($E45:G45)-SUM(H41:H44))&lt;=0,$D45-SUM($E45:G45),SUM(H41:H44)),""),"")</f>
        <v/>
      </c>
      <c r="I45" s="14" t="str">
        <f>IF($D45&gt;0,IF(SUM($E45:H45)&lt;$D45,IF(($D45-SUM($E45:H45)-SUM(I41:I44))&lt;=0,$D45-SUM($E45:H45),SUM(I41:I44)),""),"")</f>
        <v/>
      </c>
      <c r="J45" s="14" t="str">
        <f>IF($D45&gt;0,IF(SUM($E45:I45)&lt;$D45,IF(($D45-SUM($E45:I45)-SUM(J41:J44))&lt;=0,$D45-SUM($E45:I45),SUM(J41:J44)),""),"")</f>
        <v/>
      </c>
      <c r="K45" s="14" t="str">
        <f>IF($D45&gt;0,IF(SUM($E45:J45)&lt;$D45,IF(($D45-SUM($E45:J45)-SUM(K41:K44))&lt;=0,$D45-SUM($E45:J45),SUM(K41:K44)),""),"")</f>
        <v/>
      </c>
      <c r="L45" s="13">
        <f>SUM(E45:J45)</f>
        <v>0</v>
      </c>
      <c r="M45" s="236"/>
      <c r="N45" s="237"/>
      <c r="O45" s="240"/>
      <c r="P45" s="11"/>
      <c r="Q45" s="12"/>
    </row>
    <row r="46" spans="1:17" ht="12.7" customHeight="1" thickBot="1" x14ac:dyDescent="0.25">
      <c r="A46" s="117"/>
      <c r="B46" s="134"/>
      <c r="C46" s="23"/>
      <c r="D46" s="24" t="s">
        <v>19</v>
      </c>
      <c r="E46" s="20">
        <f>IF(OR((E41&gt;0),(E42&gt;0),(E43&gt;0)),1,0)</f>
        <v>0</v>
      </c>
      <c r="F46" s="20">
        <f t="shared" ref="F46:I46" si="12">IF(OR((F41&gt;0),(F42&gt;0),(F43&gt;0)),1,0)</f>
        <v>0</v>
      </c>
      <c r="G46" s="20">
        <f t="shared" si="12"/>
        <v>0</v>
      </c>
      <c r="H46" s="20">
        <f t="shared" si="12"/>
        <v>0</v>
      </c>
      <c r="I46" s="20">
        <f t="shared" si="12"/>
        <v>0</v>
      </c>
      <c r="J46" s="20">
        <f>IF(OR((J41&gt;0),(J42&gt;0),(J43&gt;0)),1,0)</f>
        <v>0</v>
      </c>
      <c r="K46" s="20">
        <f>IF(OR((K41&gt;0),(K42&gt;0),(K43&gt;0)),1,0)</f>
        <v>0</v>
      </c>
      <c r="L46" s="60">
        <f>SUM(E46,F46,G46,H46,I46,J46,K46)</f>
        <v>0</v>
      </c>
      <c r="M46" s="26"/>
      <c r="N46" s="58"/>
      <c r="O46" s="59">
        <f>IF(N46="",0,$N$181)</f>
        <v>0</v>
      </c>
      <c r="P46" s="17"/>
      <c r="Q46" s="12"/>
    </row>
    <row r="47" spans="1:17" ht="12.7" customHeight="1" thickBot="1" x14ac:dyDescent="0.25">
      <c r="A47" s="118"/>
      <c r="B47" s="135"/>
      <c r="C47" s="51"/>
      <c r="D47" s="52" t="s">
        <v>24</v>
      </c>
      <c r="E47" s="43"/>
      <c r="F47" s="43"/>
      <c r="G47" s="43"/>
      <c r="H47" s="43"/>
      <c r="I47" s="43"/>
      <c r="J47" s="44"/>
      <c r="K47" s="43"/>
      <c r="L47" s="68">
        <f>SUM(L41,L42,L43,L44)</f>
        <v>0</v>
      </c>
      <c r="M47" s="212" t="s">
        <v>29</v>
      </c>
      <c r="N47" s="213"/>
      <c r="O47" s="214"/>
      <c r="P47" s="81"/>
      <c r="Q47" s="47"/>
    </row>
    <row r="48" spans="1:17" ht="12.7" customHeight="1" thickTop="1" thickBot="1" x14ac:dyDescent="0.25">
      <c r="A48" s="116"/>
      <c r="B48" s="130">
        <v>7</v>
      </c>
      <c r="C48" s="23"/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</f>
        <v>0</v>
      </c>
      <c r="M48" s="236" t="s">
        <v>57</v>
      </c>
      <c r="N48" s="237"/>
      <c r="O48" s="238" t="s">
        <v>25</v>
      </c>
      <c r="P48" s="42" t="s">
        <v>2</v>
      </c>
      <c r="Q48" s="46" t="s">
        <v>3</v>
      </c>
    </row>
    <row r="49" spans="1:17" ht="12.7" customHeight="1" thickTop="1" x14ac:dyDescent="0.2">
      <c r="A49" s="273"/>
      <c r="B49" s="131"/>
      <c r="C49" s="25"/>
      <c r="D49" s="24" t="s">
        <v>0</v>
      </c>
      <c r="E49" s="2"/>
      <c r="F49" s="2"/>
      <c r="G49" s="2"/>
      <c r="H49" s="2"/>
      <c r="I49" s="2"/>
      <c r="J49" s="2"/>
      <c r="K49" s="2"/>
      <c r="L49" s="13">
        <f>SUM(E49,F49,G49,H49,I49,J49,K49)</f>
        <v>0</v>
      </c>
      <c r="M49" s="236"/>
      <c r="N49" s="237"/>
      <c r="O49" s="239"/>
      <c r="P49" s="11"/>
      <c r="Q49" s="12"/>
    </row>
    <row r="50" spans="1:17" ht="12.7" customHeight="1" x14ac:dyDescent="0.2">
      <c r="A50" s="204" t="s">
        <v>42</v>
      </c>
      <c r="B50" s="132"/>
      <c r="C50" s="23"/>
      <c r="D50" s="24" t="s">
        <v>54</v>
      </c>
      <c r="E50" s="2"/>
      <c r="F50" s="2"/>
      <c r="G50" s="2"/>
      <c r="H50" s="2"/>
      <c r="I50" s="2"/>
      <c r="J50" s="2"/>
      <c r="K50" s="2"/>
      <c r="L50" s="13">
        <f>SUM(E50,F50,G50,H50,I50,J50,K50)</f>
        <v>0</v>
      </c>
      <c r="M50" s="236"/>
      <c r="N50" s="237"/>
      <c r="O50" s="239"/>
      <c r="P50" s="11"/>
      <c r="Q50" s="12"/>
    </row>
    <row r="51" spans="1:17" ht="12.7" customHeight="1" thickBot="1" x14ac:dyDescent="0.25">
      <c r="A51" s="204" t="s">
        <v>64</v>
      </c>
      <c r="B51" s="133"/>
      <c r="C51" s="23"/>
      <c r="D51" s="24" t="s">
        <v>26</v>
      </c>
      <c r="E51" s="13">
        <f t="shared" ref="E51:K51" si="13">IF(E54="",0,E$181)</f>
        <v>0</v>
      </c>
      <c r="F51" s="13">
        <f t="shared" si="13"/>
        <v>0</v>
      </c>
      <c r="G51" s="13">
        <f t="shared" si="13"/>
        <v>0</v>
      </c>
      <c r="H51" s="13">
        <f t="shared" si="13"/>
        <v>0</v>
      </c>
      <c r="I51" s="13">
        <f t="shared" si="13"/>
        <v>0</v>
      </c>
      <c r="J51" s="13">
        <f t="shared" si="13"/>
        <v>0</v>
      </c>
      <c r="K51" s="13">
        <f t="shared" si="13"/>
        <v>0</v>
      </c>
      <c r="L51" s="13">
        <f>SUM(E51:J51)+O53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117"/>
      <c r="B52" s="210" t="s">
        <v>18</v>
      </c>
      <c r="C52" s="211"/>
      <c r="D52" s="86"/>
      <c r="E52" s="14" t="str">
        <f>IF(D52&gt;0,IF(0&lt;D52,IF((D52-SUM(E48:E51))&lt;=0,D52,SUM(E48:E51)),""),"")</f>
        <v/>
      </c>
      <c r="F52" s="14" t="str">
        <f>IF(D52&gt;0,IF(E52&lt;D52,IF((D52-SUM(E52)-SUM(F48:F51))&lt;=0,D52-SUM(E52),SUM(F48:F51)),""),"")</f>
        <v/>
      </c>
      <c r="G52" s="14" t="str">
        <f>IF($D52&gt;0,IF(SUM($E52:F52)&lt;$D52,IF(($D52-SUM($E52:F52)-SUM(G48:G51))&lt;=0,$D52-SUM($E52:F52),SUM(G48:G51)),""),"")</f>
        <v/>
      </c>
      <c r="H52" s="14" t="str">
        <f>IF($D52&gt;0,IF(SUM($E52:G52)&lt;$D52,IF(($D52-SUM($E52:G52)-SUM(H48:H51))&lt;=0,$D52-SUM($E52:G52),SUM(H48:H51)),""),"")</f>
        <v/>
      </c>
      <c r="I52" s="14" t="str">
        <f>IF($D52&gt;0,IF(SUM($E52:H52)&lt;$D52,IF(($D52-SUM($E52:H52)-SUM(I48:I51))&lt;=0,$D52-SUM($E52:H52),SUM(I48:I51)),""),"")</f>
        <v/>
      </c>
      <c r="J52" s="14" t="str">
        <f>IF($D52&gt;0,IF(SUM($E52:I52)&lt;$D52,IF(($D52-SUM($E52:I52)-SUM(J48:J51))&lt;=0,$D52-SUM($E52:I52),SUM(J48:J51)),""),"")</f>
        <v/>
      </c>
      <c r="K52" s="14" t="str">
        <f>IF($D52&gt;0,IF(SUM($E52:J52)&lt;$D52,IF(($D52-SUM($E52:J52)-SUM(K48:K51))&lt;=0,$D52-SUM($E52:J52),SUM(K48:K51)),""),"")</f>
        <v/>
      </c>
      <c r="L52" s="13">
        <f>SUM(E52:J52)</f>
        <v>0</v>
      </c>
      <c r="M52" s="236"/>
      <c r="N52" s="237"/>
      <c r="O52" s="240"/>
      <c r="P52" s="11"/>
      <c r="Q52" s="12"/>
    </row>
    <row r="53" spans="1:17" ht="12.7" customHeight="1" thickBot="1" x14ac:dyDescent="0.25">
      <c r="A53" s="117"/>
      <c r="B53" s="134"/>
      <c r="C53" s="23"/>
      <c r="D53" s="24" t="s">
        <v>19</v>
      </c>
      <c r="E53" s="20">
        <f>IF(OR((E48&gt;0),(E49&gt;0),(E50&gt;0)),1,0)</f>
        <v>0</v>
      </c>
      <c r="F53" s="20">
        <f t="shared" ref="F53:I53" si="14">IF(OR((F48&gt;0),(F49&gt;0),(F50&gt;0)),1,0)</f>
        <v>0</v>
      </c>
      <c r="G53" s="20">
        <f t="shared" si="14"/>
        <v>0</v>
      </c>
      <c r="H53" s="20">
        <f t="shared" si="14"/>
        <v>0</v>
      </c>
      <c r="I53" s="20">
        <f t="shared" si="14"/>
        <v>0</v>
      </c>
      <c r="J53" s="20">
        <f>IF(OR((J48&gt;0),(J49&gt;0),(J50&gt;0)),1,0)</f>
        <v>0</v>
      </c>
      <c r="K53" s="20">
        <f>IF(OR((K48&gt;0),(K49&gt;0),(K50&gt;0)),1,0)</f>
        <v>0</v>
      </c>
      <c r="L53" s="60">
        <f>SUM(E53,F53,G53,H53,I53,J53,K53)</f>
        <v>0</v>
      </c>
      <c r="M53" s="26"/>
      <c r="N53" s="58"/>
      <c r="O53" s="59">
        <f>IF(N53="",0,$N$181)</f>
        <v>0</v>
      </c>
      <c r="P53" s="17"/>
      <c r="Q53" s="12"/>
    </row>
    <row r="54" spans="1:17" ht="12.7" customHeight="1" thickBot="1" x14ac:dyDescent="0.25">
      <c r="A54" s="118"/>
      <c r="B54" s="135"/>
      <c r="C54" s="51"/>
      <c r="D54" s="52" t="s">
        <v>24</v>
      </c>
      <c r="E54" s="43"/>
      <c r="F54" s="43"/>
      <c r="G54" s="43"/>
      <c r="H54" s="43"/>
      <c r="I54" s="43"/>
      <c r="J54" s="44"/>
      <c r="K54" s="43"/>
      <c r="L54" s="68">
        <f>SUM(L48,L49,L50,L51)</f>
        <v>0</v>
      </c>
      <c r="M54" s="212" t="s">
        <v>29</v>
      </c>
      <c r="N54" s="213"/>
      <c r="O54" s="214"/>
      <c r="P54" s="81"/>
      <c r="Q54" s="47"/>
    </row>
    <row r="55" spans="1:17" ht="12.7" customHeight="1" thickTop="1" thickBot="1" x14ac:dyDescent="0.25">
      <c r="A55" s="116"/>
      <c r="B55" s="130">
        <v>8</v>
      </c>
      <c r="C55" s="23"/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</f>
        <v>0</v>
      </c>
      <c r="M55" s="236" t="s">
        <v>57</v>
      </c>
      <c r="N55" s="237"/>
      <c r="O55" s="238" t="s">
        <v>25</v>
      </c>
      <c r="P55" s="42" t="s">
        <v>2</v>
      </c>
      <c r="Q55" s="46" t="s">
        <v>3</v>
      </c>
    </row>
    <row r="56" spans="1:17" ht="12.7" customHeight="1" thickTop="1" x14ac:dyDescent="0.2">
      <c r="A56" s="273"/>
      <c r="B56" s="131"/>
      <c r="C56" s="25"/>
      <c r="D56" s="24" t="s">
        <v>0</v>
      </c>
      <c r="E56" s="2"/>
      <c r="F56" s="2"/>
      <c r="G56" s="2"/>
      <c r="H56" s="2"/>
      <c r="I56" s="2"/>
      <c r="J56" s="2"/>
      <c r="K56" s="2"/>
      <c r="L56" s="13">
        <f>SUM(E56,F56,G56,H56,I56,J56,K56)</f>
        <v>0</v>
      </c>
      <c r="M56" s="236"/>
      <c r="N56" s="237"/>
      <c r="O56" s="239"/>
      <c r="P56" s="11"/>
      <c r="Q56" s="12"/>
    </row>
    <row r="57" spans="1:17" ht="12.7" customHeight="1" x14ac:dyDescent="0.2">
      <c r="A57" s="204" t="s">
        <v>42</v>
      </c>
      <c r="B57" s="132"/>
      <c r="C57" s="23"/>
      <c r="D57" s="24" t="s">
        <v>54</v>
      </c>
      <c r="E57" s="2"/>
      <c r="F57" s="2"/>
      <c r="G57" s="2"/>
      <c r="H57" s="2"/>
      <c r="I57" s="2"/>
      <c r="J57" s="2"/>
      <c r="K57" s="2"/>
      <c r="L57" s="13">
        <f>SUM(E57,F57,G57,H57,I57,J57,K57)</f>
        <v>0</v>
      </c>
      <c r="M57" s="236"/>
      <c r="N57" s="237"/>
      <c r="O57" s="239"/>
      <c r="P57" s="11"/>
      <c r="Q57" s="12"/>
    </row>
    <row r="58" spans="1:17" ht="12.7" customHeight="1" thickBot="1" x14ac:dyDescent="0.25">
      <c r="A58" s="204" t="s">
        <v>64</v>
      </c>
      <c r="B58" s="133"/>
      <c r="C58" s="23"/>
      <c r="D58" s="24" t="s">
        <v>26</v>
      </c>
      <c r="E58" s="13">
        <f t="shared" ref="E58:K58" si="15">IF(E61="",0,E$181)</f>
        <v>0</v>
      </c>
      <c r="F58" s="13">
        <f t="shared" si="15"/>
        <v>0</v>
      </c>
      <c r="G58" s="13">
        <f t="shared" si="15"/>
        <v>0</v>
      </c>
      <c r="H58" s="13">
        <f t="shared" si="15"/>
        <v>0</v>
      </c>
      <c r="I58" s="13">
        <f t="shared" si="15"/>
        <v>0</v>
      </c>
      <c r="J58" s="13">
        <f t="shared" si="15"/>
        <v>0</v>
      </c>
      <c r="K58" s="13">
        <f t="shared" si="15"/>
        <v>0</v>
      </c>
      <c r="L58" s="13">
        <f>SUM(E58:J58)+O60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117"/>
      <c r="B59" s="210" t="s">
        <v>18</v>
      </c>
      <c r="C59" s="211"/>
      <c r="D59" s="86"/>
      <c r="E59" s="14" t="str">
        <f>IF(D59&gt;0,IF(0&lt;D59,IF((D59-SUM(E55:E58))&lt;=0,D59,SUM(E55:E58)),""),"")</f>
        <v/>
      </c>
      <c r="F59" s="14" t="str">
        <f>IF(D59&gt;0,IF(E59&lt;D59,IF((D59-SUM(E59)-SUM(F55:F58))&lt;=0,D59-SUM(E59),SUM(F55:F58)),""),"")</f>
        <v/>
      </c>
      <c r="G59" s="14" t="str">
        <f>IF($D59&gt;0,IF(SUM($E59:F59)&lt;$D59,IF(($D59-SUM($E59:F59)-SUM(G55:G58))&lt;=0,$D59-SUM($E59:F59),SUM(G55:G58)),""),"")</f>
        <v/>
      </c>
      <c r="H59" s="14" t="str">
        <f>IF($D59&gt;0,IF(SUM($E59:G59)&lt;$D59,IF(($D59-SUM($E59:G59)-SUM(H55:H58))&lt;=0,$D59-SUM($E59:G59),SUM(H55:H58)),""),"")</f>
        <v/>
      </c>
      <c r="I59" s="14" t="str">
        <f>IF($D59&gt;0,IF(SUM($E59:H59)&lt;$D59,IF(($D59-SUM($E59:H59)-SUM(I55:I58))&lt;=0,$D59-SUM($E59:H59),SUM(I55:I58)),""),"")</f>
        <v/>
      </c>
      <c r="J59" s="14" t="str">
        <f>IF($D59&gt;0,IF(SUM($E59:I59)&lt;$D59,IF(($D59-SUM($E59:I59)-SUM(J55:J58))&lt;=0,$D59-SUM($E59:I59),SUM(J55:J58)),""),"")</f>
        <v/>
      </c>
      <c r="K59" s="14" t="str">
        <f>IF($D59&gt;0,IF(SUM($E59:J59)&lt;$D59,IF(($D59-SUM($E59:J59)-SUM(K55:K58))&lt;=0,$D59-SUM($E59:J59),SUM(K55:K58)),""),"")</f>
        <v/>
      </c>
      <c r="L59" s="13">
        <f>SUM(E59:J59)</f>
        <v>0</v>
      </c>
      <c r="M59" s="236"/>
      <c r="N59" s="237"/>
      <c r="O59" s="240"/>
      <c r="P59" s="11"/>
      <c r="Q59" s="12"/>
    </row>
    <row r="60" spans="1:17" ht="12.7" customHeight="1" thickBot="1" x14ac:dyDescent="0.25">
      <c r="A60" s="117"/>
      <c r="B60" s="134"/>
      <c r="C60" s="23"/>
      <c r="D60" s="24" t="s">
        <v>19</v>
      </c>
      <c r="E60" s="20">
        <f>IF(OR((E55&gt;0),(E56&gt;0),(E57&gt;0)),1,0)</f>
        <v>0</v>
      </c>
      <c r="F60" s="20">
        <f t="shared" ref="F60:I60" si="16">IF(OR((F55&gt;0),(F56&gt;0),(F57&gt;0)),1,0)</f>
        <v>0</v>
      </c>
      <c r="G60" s="20">
        <f t="shared" si="16"/>
        <v>0</v>
      </c>
      <c r="H60" s="20">
        <f t="shared" si="16"/>
        <v>0</v>
      </c>
      <c r="I60" s="20">
        <f t="shared" si="16"/>
        <v>0</v>
      </c>
      <c r="J60" s="20">
        <f>IF(OR((J55&gt;0),(J56&gt;0),(J57&gt;0)),1,0)</f>
        <v>0</v>
      </c>
      <c r="K60" s="20">
        <f>IF(OR((K55&gt;0),(K56&gt;0),(K57&gt;0)),1,0)</f>
        <v>0</v>
      </c>
      <c r="L60" s="60">
        <f>SUM(E60,F60,G60,H60,I60,J60,K60)</f>
        <v>0</v>
      </c>
      <c r="M60" s="26"/>
      <c r="N60" s="58"/>
      <c r="O60" s="59">
        <f>IF(N60="",0,$N$181)</f>
        <v>0</v>
      </c>
      <c r="P60" s="17"/>
      <c r="Q60" s="12"/>
    </row>
    <row r="61" spans="1:17" ht="12.7" customHeight="1" thickBot="1" x14ac:dyDescent="0.25">
      <c r="A61" s="118"/>
      <c r="B61" s="135"/>
      <c r="C61" s="51"/>
      <c r="D61" s="52" t="s">
        <v>24</v>
      </c>
      <c r="E61" s="43"/>
      <c r="F61" s="43"/>
      <c r="G61" s="43"/>
      <c r="H61" s="43"/>
      <c r="I61" s="43"/>
      <c r="J61" s="44"/>
      <c r="K61" s="43"/>
      <c r="L61" s="68">
        <f>SUM(L55,L56,L57,L58)</f>
        <v>0</v>
      </c>
      <c r="M61" s="212" t="s">
        <v>29</v>
      </c>
      <c r="N61" s="213"/>
      <c r="O61" s="214"/>
      <c r="P61" s="81"/>
      <c r="Q61" s="47"/>
    </row>
    <row r="62" spans="1:17" ht="12.7" customHeight="1" thickTop="1" thickBot="1" x14ac:dyDescent="0.25">
      <c r="A62" s="116"/>
      <c r="B62" s="130">
        <v>9</v>
      </c>
      <c r="C62" s="23"/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</f>
        <v>0</v>
      </c>
      <c r="M62" s="236" t="s">
        <v>57</v>
      </c>
      <c r="N62" s="237"/>
      <c r="O62" s="238" t="s">
        <v>25</v>
      </c>
      <c r="P62" s="42" t="s">
        <v>2</v>
      </c>
      <c r="Q62" s="46" t="s">
        <v>3</v>
      </c>
    </row>
    <row r="63" spans="1:17" ht="12.7" customHeight="1" thickTop="1" x14ac:dyDescent="0.2">
      <c r="A63" s="273"/>
      <c r="B63" s="131"/>
      <c r="C63" s="25"/>
      <c r="D63" s="24" t="s">
        <v>0</v>
      </c>
      <c r="E63" s="2"/>
      <c r="F63" s="2"/>
      <c r="G63" s="2"/>
      <c r="H63" s="2"/>
      <c r="I63" s="2"/>
      <c r="J63" s="2"/>
      <c r="K63" s="2"/>
      <c r="L63" s="13">
        <f>SUM(E63,F63,G63,H63,I63,J63,K63)</f>
        <v>0</v>
      </c>
      <c r="M63" s="236"/>
      <c r="N63" s="237"/>
      <c r="O63" s="239"/>
      <c r="P63" s="11"/>
      <c r="Q63" s="12"/>
    </row>
    <row r="64" spans="1:17" ht="12.7" customHeight="1" x14ac:dyDescent="0.2">
      <c r="A64" s="204" t="s">
        <v>42</v>
      </c>
      <c r="B64" s="132"/>
      <c r="C64" s="23"/>
      <c r="D64" s="24" t="s">
        <v>54</v>
      </c>
      <c r="E64" s="2"/>
      <c r="F64" s="2"/>
      <c r="G64" s="2"/>
      <c r="H64" s="2"/>
      <c r="I64" s="2"/>
      <c r="J64" s="2"/>
      <c r="K64" s="2"/>
      <c r="L64" s="13">
        <f>SUM(E64,F64,G64,H64,I64,J64,K64)</f>
        <v>0</v>
      </c>
      <c r="M64" s="236"/>
      <c r="N64" s="237"/>
      <c r="O64" s="239"/>
      <c r="P64" s="11"/>
      <c r="Q64" s="12"/>
    </row>
    <row r="65" spans="1:17" ht="12.7" customHeight="1" thickBot="1" x14ac:dyDescent="0.25">
      <c r="A65" s="204" t="s">
        <v>64</v>
      </c>
      <c r="B65" s="133"/>
      <c r="C65" s="23"/>
      <c r="D65" s="24" t="s">
        <v>26</v>
      </c>
      <c r="E65" s="13">
        <f t="shared" ref="E65:K65" si="17">IF(E68="",0,E$181)</f>
        <v>0</v>
      </c>
      <c r="F65" s="13">
        <f t="shared" si="17"/>
        <v>0</v>
      </c>
      <c r="G65" s="13">
        <f t="shared" si="17"/>
        <v>0</v>
      </c>
      <c r="H65" s="13">
        <f t="shared" si="17"/>
        <v>0</v>
      </c>
      <c r="I65" s="13">
        <f t="shared" si="17"/>
        <v>0</v>
      </c>
      <c r="J65" s="13">
        <f t="shared" si="17"/>
        <v>0</v>
      </c>
      <c r="K65" s="13">
        <f t="shared" si="17"/>
        <v>0</v>
      </c>
      <c r="L65" s="13">
        <f>SUM(E65:J65)+O67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117"/>
      <c r="B66" s="210" t="s">
        <v>18</v>
      </c>
      <c r="C66" s="211"/>
      <c r="D66" s="86"/>
      <c r="E66" s="14" t="str">
        <f>IF(D66&gt;0,IF(0&lt;D66,IF((D66-SUM(E62:E65))&lt;=0,D66,SUM(E62:E65)),""),"")</f>
        <v/>
      </c>
      <c r="F66" s="14" t="str">
        <f>IF(D66&gt;0,IF(E66&lt;D66,IF((D66-SUM(E66)-SUM(F62:F65))&lt;=0,D66-SUM(E66),SUM(F62:F65)),""),"")</f>
        <v/>
      </c>
      <c r="G66" s="14" t="str">
        <f>IF($D66&gt;0,IF(SUM($E66:F66)&lt;$D66,IF(($D66-SUM($E66:F66)-SUM(G62:G65))&lt;=0,$D66-SUM($E66:F66),SUM(G62:G65)),""),"")</f>
        <v/>
      </c>
      <c r="H66" s="14" t="str">
        <f>IF($D66&gt;0,IF(SUM($E66:G66)&lt;$D66,IF(($D66-SUM($E66:G66)-SUM(H62:H65))&lt;=0,$D66-SUM($E66:G66),SUM(H62:H65)),""),"")</f>
        <v/>
      </c>
      <c r="I66" s="14" t="str">
        <f>IF($D66&gt;0,IF(SUM($E66:H66)&lt;$D66,IF(($D66-SUM($E66:H66)-SUM(I62:I65))&lt;=0,$D66-SUM($E66:H66),SUM(I62:I65)),""),"")</f>
        <v/>
      </c>
      <c r="J66" s="14" t="str">
        <f>IF($D66&gt;0,IF(SUM($E66:I66)&lt;$D66,IF(($D66-SUM($E66:I66)-SUM(J62:J65))&lt;=0,$D66-SUM($E66:I66),SUM(J62:J65)),""),"")</f>
        <v/>
      </c>
      <c r="K66" s="14" t="str">
        <f>IF($D66&gt;0,IF(SUM($E66:J66)&lt;$D66,IF(($D66-SUM($E66:J66)-SUM(K62:K65))&lt;=0,$D66-SUM($E66:J66),SUM(K62:K65)),""),"")</f>
        <v/>
      </c>
      <c r="L66" s="13">
        <f>SUM(E66:J66)</f>
        <v>0</v>
      </c>
      <c r="M66" s="236"/>
      <c r="N66" s="237"/>
      <c r="O66" s="240"/>
      <c r="P66" s="11"/>
      <c r="Q66" s="12"/>
    </row>
    <row r="67" spans="1:17" ht="12.7" customHeight="1" thickBot="1" x14ac:dyDescent="0.25">
      <c r="A67" s="117"/>
      <c r="B67" s="134"/>
      <c r="C67" s="23"/>
      <c r="D67" s="24" t="s">
        <v>19</v>
      </c>
      <c r="E67" s="20">
        <f>IF(OR((E62&gt;0),(E63&gt;0),(E64&gt;0)),1,0)</f>
        <v>0</v>
      </c>
      <c r="F67" s="20">
        <f t="shared" ref="F67:I67" si="18">IF(OR((F62&gt;0),(F63&gt;0),(F64&gt;0)),1,0)</f>
        <v>0</v>
      </c>
      <c r="G67" s="20">
        <f t="shared" si="18"/>
        <v>0</v>
      </c>
      <c r="H67" s="20">
        <f t="shared" si="18"/>
        <v>0</v>
      </c>
      <c r="I67" s="20">
        <f t="shared" si="18"/>
        <v>0</v>
      </c>
      <c r="J67" s="20">
        <f>IF(OR((J62&gt;0),(J63&gt;0),(J64&gt;0)),1,0)</f>
        <v>0</v>
      </c>
      <c r="K67" s="20">
        <f>IF(OR((K62&gt;0),(K63&gt;0),(K64&gt;0)),1,0)</f>
        <v>0</v>
      </c>
      <c r="L67" s="60">
        <f>SUM(E67,F67,G67,H67,I67,J67,K67)</f>
        <v>0</v>
      </c>
      <c r="M67" s="26"/>
      <c r="N67" s="58"/>
      <c r="O67" s="59">
        <f>IF(N67="",0,$N$181)</f>
        <v>0</v>
      </c>
      <c r="P67" s="17"/>
      <c r="Q67" s="12"/>
    </row>
    <row r="68" spans="1:17" ht="12.7" customHeight="1" thickBot="1" x14ac:dyDescent="0.25">
      <c r="A68" s="118"/>
      <c r="B68" s="135"/>
      <c r="C68" s="51"/>
      <c r="D68" s="52" t="s">
        <v>24</v>
      </c>
      <c r="E68" s="43"/>
      <c r="F68" s="43"/>
      <c r="G68" s="43"/>
      <c r="H68" s="43"/>
      <c r="I68" s="43"/>
      <c r="J68" s="44"/>
      <c r="K68" s="43"/>
      <c r="L68" s="68">
        <f>SUM(L62,L63,L64,L65)</f>
        <v>0</v>
      </c>
      <c r="M68" s="212" t="s">
        <v>29</v>
      </c>
      <c r="N68" s="213"/>
      <c r="O68" s="214"/>
      <c r="P68" s="81"/>
      <c r="Q68" s="47"/>
    </row>
    <row r="69" spans="1:17" ht="12.7" customHeight="1" thickTop="1" thickBot="1" x14ac:dyDescent="0.25">
      <c r="A69" s="116"/>
      <c r="B69" s="130">
        <v>10</v>
      </c>
      <c r="C69" s="23"/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</f>
        <v>0</v>
      </c>
      <c r="M69" s="236" t="s">
        <v>57</v>
      </c>
      <c r="N69" s="237"/>
      <c r="O69" s="238" t="s">
        <v>25</v>
      </c>
      <c r="P69" s="42" t="s">
        <v>2</v>
      </c>
      <c r="Q69" s="46" t="s">
        <v>3</v>
      </c>
    </row>
    <row r="70" spans="1:17" ht="12.7" customHeight="1" thickTop="1" x14ac:dyDescent="0.2">
      <c r="A70" s="273"/>
      <c r="B70" s="131"/>
      <c r="C70" s="25"/>
      <c r="D70" s="24" t="s">
        <v>0</v>
      </c>
      <c r="E70" s="2"/>
      <c r="F70" s="2"/>
      <c r="G70" s="2"/>
      <c r="H70" s="2"/>
      <c r="I70" s="2"/>
      <c r="J70" s="2"/>
      <c r="K70" s="2"/>
      <c r="L70" s="13">
        <f>SUM(E70,F70,G70,H70,I70,J70,K70)</f>
        <v>0</v>
      </c>
      <c r="M70" s="236"/>
      <c r="N70" s="237"/>
      <c r="O70" s="239"/>
      <c r="P70" s="11"/>
      <c r="Q70" s="12"/>
    </row>
    <row r="71" spans="1:17" ht="12.7" customHeight="1" x14ac:dyDescent="0.2">
      <c r="A71" s="204" t="s">
        <v>42</v>
      </c>
      <c r="B71" s="132"/>
      <c r="C71" s="23"/>
      <c r="D71" s="24" t="s">
        <v>54</v>
      </c>
      <c r="E71" s="2"/>
      <c r="F71" s="2"/>
      <c r="G71" s="2"/>
      <c r="H71" s="2"/>
      <c r="I71" s="2"/>
      <c r="J71" s="2"/>
      <c r="K71" s="2"/>
      <c r="L71" s="13">
        <f>SUM(E71,F71,G71,H71,I71,J71,K71)</f>
        <v>0</v>
      </c>
      <c r="M71" s="236"/>
      <c r="N71" s="237"/>
      <c r="O71" s="239"/>
      <c r="P71" s="11"/>
      <c r="Q71" s="12"/>
    </row>
    <row r="72" spans="1:17" ht="12.7" customHeight="1" thickBot="1" x14ac:dyDescent="0.25">
      <c r="A72" s="204" t="s">
        <v>64</v>
      </c>
      <c r="B72" s="133"/>
      <c r="C72" s="23"/>
      <c r="D72" s="24" t="s">
        <v>26</v>
      </c>
      <c r="E72" s="13">
        <f t="shared" ref="E72:K72" si="19">IF(E75="",0,E$181)</f>
        <v>0</v>
      </c>
      <c r="F72" s="13">
        <f t="shared" si="19"/>
        <v>0</v>
      </c>
      <c r="G72" s="13">
        <f t="shared" si="19"/>
        <v>0</v>
      </c>
      <c r="H72" s="13">
        <f t="shared" si="19"/>
        <v>0</v>
      </c>
      <c r="I72" s="13">
        <f t="shared" si="19"/>
        <v>0</v>
      </c>
      <c r="J72" s="13">
        <f t="shared" si="19"/>
        <v>0</v>
      </c>
      <c r="K72" s="13">
        <f t="shared" si="19"/>
        <v>0</v>
      </c>
      <c r="L72" s="13">
        <f>SUM(E72:J72)+O74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117"/>
      <c r="B73" s="210" t="s">
        <v>18</v>
      </c>
      <c r="C73" s="211"/>
      <c r="D73" s="86"/>
      <c r="E73" s="14" t="str">
        <f>IF(D73&gt;0,IF(0&lt;D73,IF((D73-SUM(E69:E72))&lt;=0,D73,SUM(E69:E72)),""),"")</f>
        <v/>
      </c>
      <c r="F73" s="14" t="str">
        <f>IF(D73&gt;0,IF(E73&lt;D73,IF((D73-SUM(E73)-SUM(F69:F72))&lt;=0,D73-SUM(E73),SUM(F69:F72)),""),"")</f>
        <v/>
      </c>
      <c r="G73" s="14" t="str">
        <f>IF($D73&gt;0,IF(SUM($E73:F73)&lt;$D73,IF(($D73-SUM($E73:F73)-SUM(G69:G72))&lt;=0,$D73-SUM($E73:F73),SUM(G69:G72)),""),"")</f>
        <v/>
      </c>
      <c r="H73" s="14" t="str">
        <f>IF($D73&gt;0,IF(SUM($E73:G73)&lt;$D73,IF(($D73-SUM($E73:G73)-SUM(H69:H72))&lt;=0,$D73-SUM($E73:G73),SUM(H69:H72)),""),"")</f>
        <v/>
      </c>
      <c r="I73" s="14" t="str">
        <f>IF($D73&gt;0,IF(SUM($E73:H73)&lt;$D73,IF(($D73-SUM($E73:H73)-SUM(I69:I72))&lt;=0,$D73-SUM($E73:H73),SUM(I69:I72)),""),"")</f>
        <v/>
      </c>
      <c r="J73" s="14" t="str">
        <f>IF($D73&gt;0,IF(SUM($E73:I73)&lt;$D73,IF(($D73-SUM($E73:I73)-SUM(J69:J72))&lt;=0,$D73-SUM($E73:I73),SUM(J69:J72)),""),"")</f>
        <v/>
      </c>
      <c r="K73" s="14" t="str">
        <f>IF($D73&gt;0,IF(SUM($E73:J73)&lt;$D73,IF(($D73-SUM($E73:J73)-SUM(K69:K72))&lt;=0,$D73-SUM($E73:J73),SUM(K69:K72)),""),"")</f>
        <v/>
      </c>
      <c r="L73" s="13">
        <f>SUM(E73:J73)</f>
        <v>0</v>
      </c>
      <c r="M73" s="236"/>
      <c r="N73" s="237"/>
      <c r="O73" s="240"/>
      <c r="P73" s="11"/>
      <c r="Q73" s="12"/>
    </row>
    <row r="74" spans="1:17" ht="12.7" customHeight="1" thickBot="1" x14ac:dyDescent="0.25">
      <c r="A74" s="117"/>
      <c r="B74" s="134"/>
      <c r="C74" s="23"/>
      <c r="D74" s="24" t="s">
        <v>19</v>
      </c>
      <c r="E74" s="20">
        <f>IF(OR((E69&gt;0),(E70&gt;0),(E71&gt;0)),1,0)</f>
        <v>0</v>
      </c>
      <c r="F74" s="20">
        <f t="shared" ref="F74:I74" si="20">IF(OR((F69&gt;0),(F70&gt;0),(F71&gt;0)),1,0)</f>
        <v>0</v>
      </c>
      <c r="G74" s="20">
        <f t="shared" si="20"/>
        <v>0</v>
      </c>
      <c r="H74" s="20">
        <f t="shared" si="20"/>
        <v>0</v>
      </c>
      <c r="I74" s="20">
        <f t="shared" si="20"/>
        <v>0</v>
      </c>
      <c r="J74" s="20">
        <f>IF(OR((J69&gt;0),(J70&gt;0),(J71&gt;0)),1,0)</f>
        <v>0</v>
      </c>
      <c r="K74" s="20">
        <f>IF(OR((K69&gt;0),(K70&gt;0),(K71&gt;0)),1,0)</f>
        <v>0</v>
      </c>
      <c r="L74" s="60">
        <f>SUM(E74,F74,G74,H74,I74,J74,K74)</f>
        <v>0</v>
      </c>
      <c r="M74" s="26"/>
      <c r="N74" s="58"/>
      <c r="O74" s="59">
        <f>IF(N74="",0,$N$181)</f>
        <v>0</v>
      </c>
      <c r="P74" s="17"/>
      <c r="Q74" s="12"/>
    </row>
    <row r="75" spans="1:17" ht="12.7" customHeight="1" thickBot="1" x14ac:dyDescent="0.25">
      <c r="A75" s="118"/>
      <c r="B75" s="135"/>
      <c r="C75" s="51"/>
      <c r="D75" s="52" t="s">
        <v>24</v>
      </c>
      <c r="E75" s="43"/>
      <c r="F75" s="43"/>
      <c r="G75" s="43"/>
      <c r="H75" s="43"/>
      <c r="I75" s="43"/>
      <c r="J75" s="44"/>
      <c r="K75" s="43"/>
      <c r="L75" s="68">
        <f>SUM(L69,L70,L71,L72)</f>
        <v>0</v>
      </c>
      <c r="M75" s="212" t="s">
        <v>29</v>
      </c>
      <c r="N75" s="213"/>
      <c r="O75" s="214"/>
      <c r="P75" s="81"/>
      <c r="Q75" s="47"/>
    </row>
    <row r="76" spans="1:17" ht="12.7" customHeight="1" thickTop="1" thickBot="1" x14ac:dyDescent="0.25">
      <c r="A76" s="116"/>
      <c r="B76" s="130">
        <v>11</v>
      </c>
      <c r="C76" s="23"/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</f>
        <v>0</v>
      </c>
      <c r="M76" s="236" t="s">
        <v>57</v>
      </c>
      <c r="N76" s="237"/>
      <c r="O76" s="238" t="s">
        <v>25</v>
      </c>
      <c r="P76" s="42" t="s">
        <v>2</v>
      </c>
      <c r="Q76" s="46" t="s">
        <v>3</v>
      </c>
    </row>
    <row r="77" spans="1:17" ht="12.7" customHeight="1" thickTop="1" x14ac:dyDescent="0.2">
      <c r="A77" s="273"/>
      <c r="B77" s="131"/>
      <c r="C77" s="25"/>
      <c r="D77" s="24" t="s">
        <v>0</v>
      </c>
      <c r="E77" s="2"/>
      <c r="F77" s="2"/>
      <c r="G77" s="2"/>
      <c r="H77" s="2"/>
      <c r="I77" s="2"/>
      <c r="J77" s="2"/>
      <c r="K77" s="2"/>
      <c r="L77" s="13">
        <f>SUM(E77,F77,G77,H77,I77,J77,K77)</f>
        <v>0</v>
      </c>
      <c r="M77" s="236"/>
      <c r="N77" s="237"/>
      <c r="O77" s="239"/>
      <c r="P77" s="11"/>
      <c r="Q77" s="12"/>
    </row>
    <row r="78" spans="1:17" ht="12.7" customHeight="1" x14ac:dyDescent="0.2">
      <c r="A78" s="204" t="s">
        <v>42</v>
      </c>
      <c r="B78" s="132"/>
      <c r="C78" s="23"/>
      <c r="D78" s="24" t="s">
        <v>54</v>
      </c>
      <c r="E78" s="2"/>
      <c r="F78" s="2"/>
      <c r="G78" s="2"/>
      <c r="H78" s="2"/>
      <c r="I78" s="2"/>
      <c r="J78" s="2"/>
      <c r="K78" s="2"/>
      <c r="L78" s="13">
        <f>SUM(E78,F78,G78,H78,I78,J78,K78)</f>
        <v>0</v>
      </c>
      <c r="M78" s="236"/>
      <c r="N78" s="237"/>
      <c r="O78" s="239"/>
      <c r="P78" s="11"/>
      <c r="Q78" s="12"/>
    </row>
    <row r="79" spans="1:17" ht="12.7" customHeight="1" thickBot="1" x14ac:dyDescent="0.25">
      <c r="A79" s="204" t="s">
        <v>64</v>
      </c>
      <c r="B79" s="133"/>
      <c r="C79" s="23"/>
      <c r="D79" s="24" t="s">
        <v>26</v>
      </c>
      <c r="E79" s="13">
        <f t="shared" ref="E79:K79" si="21">IF(E82="",0,E$181)</f>
        <v>0</v>
      </c>
      <c r="F79" s="13">
        <f t="shared" si="21"/>
        <v>0</v>
      </c>
      <c r="G79" s="13">
        <f t="shared" si="21"/>
        <v>0</v>
      </c>
      <c r="H79" s="13">
        <f t="shared" si="21"/>
        <v>0</v>
      </c>
      <c r="I79" s="13">
        <f t="shared" si="21"/>
        <v>0</v>
      </c>
      <c r="J79" s="13">
        <f t="shared" si="21"/>
        <v>0</v>
      </c>
      <c r="K79" s="13">
        <f t="shared" si="21"/>
        <v>0</v>
      </c>
      <c r="L79" s="13">
        <f>SUM(E79:J79)+O81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117"/>
      <c r="B80" s="210" t="s">
        <v>18</v>
      </c>
      <c r="C80" s="211"/>
      <c r="D80" s="86"/>
      <c r="E80" s="14" t="str">
        <f>IF(D80&gt;0,IF(0&lt;D80,IF((D80-SUM(E76:E79))&lt;=0,D80,SUM(E76:E79)),""),"")</f>
        <v/>
      </c>
      <c r="F80" s="14" t="str">
        <f>IF(D80&gt;0,IF(E80&lt;D80,IF((D80-SUM(E80)-SUM(F76:F79))&lt;=0,D80-SUM(E80),SUM(F76:F79)),""),"")</f>
        <v/>
      </c>
      <c r="G80" s="14" t="str">
        <f>IF($D80&gt;0,IF(SUM($E80:F80)&lt;$D80,IF(($D80-SUM($E80:F80)-SUM(G76:G79))&lt;=0,$D80-SUM($E80:F80),SUM(G76:G79)),""),"")</f>
        <v/>
      </c>
      <c r="H80" s="14" t="str">
        <f>IF($D80&gt;0,IF(SUM($E80:G80)&lt;$D80,IF(($D80-SUM($E80:G80)-SUM(H76:H79))&lt;=0,$D80-SUM($E80:G80),SUM(H76:H79)),""),"")</f>
        <v/>
      </c>
      <c r="I80" s="14" t="str">
        <f>IF($D80&gt;0,IF(SUM($E80:H80)&lt;$D80,IF(($D80-SUM($E80:H80)-SUM(I76:I79))&lt;=0,$D80-SUM($E80:H80),SUM(I76:I79)),""),"")</f>
        <v/>
      </c>
      <c r="J80" s="14" t="str">
        <f>IF($D80&gt;0,IF(SUM($E80:I80)&lt;$D80,IF(($D80-SUM($E80:I80)-SUM(J76:J79))&lt;=0,$D80-SUM($E80:I80),SUM(J76:J79)),""),"")</f>
        <v/>
      </c>
      <c r="K80" s="14" t="str">
        <f>IF($D80&gt;0,IF(SUM($E80:J80)&lt;$D80,IF(($D80-SUM($E80:J80)-SUM(K76:K79))&lt;=0,$D80-SUM($E80:J80),SUM(K76:K79)),""),"")</f>
        <v/>
      </c>
      <c r="L80" s="13">
        <f>SUM(E80:J80)</f>
        <v>0</v>
      </c>
      <c r="M80" s="236"/>
      <c r="N80" s="237"/>
      <c r="O80" s="240"/>
      <c r="P80" s="11"/>
      <c r="Q80" s="12"/>
    </row>
    <row r="81" spans="1:17" ht="12.7" customHeight="1" thickBot="1" x14ac:dyDescent="0.25">
      <c r="A81" s="117"/>
      <c r="B81" s="134"/>
      <c r="C81" s="23"/>
      <c r="D81" s="24" t="s">
        <v>19</v>
      </c>
      <c r="E81" s="20">
        <f>IF(OR((E76&gt;0),(E77&gt;0),(E78&gt;0)),1,0)</f>
        <v>0</v>
      </c>
      <c r="F81" s="20">
        <f t="shared" ref="F81:I81" si="22">IF(OR((F76&gt;0),(F77&gt;0),(F78&gt;0)),1,0)</f>
        <v>0</v>
      </c>
      <c r="G81" s="20">
        <f t="shared" si="22"/>
        <v>0</v>
      </c>
      <c r="H81" s="20">
        <f t="shared" si="22"/>
        <v>0</v>
      </c>
      <c r="I81" s="20">
        <f t="shared" si="22"/>
        <v>0</v>
      </c>
      <c r="J81" s="20">
        <f>IF(OR((J76&gt;0),(J77&gt;0),(J78&gt;0)),1,0)</f>
        <v>0</v>
      </c>
      <c r="K81" s="20">
        <f>IF(OR((K76&gt;0),(K77&gt;0),(K78&gt;0)),1,0)</f>
        <v>0</v>
      </c>
      <c r="L81" s="60">
        <f>SUM(E81,F81,G81,H81,I81,J81,K81)</f>
        <v>0</v>
      </c>
      <c r="M81" s="26"/>
      <c r="N81" s="58"/>
      <c r="O81" s="59">
        <f>IF(N81="",0,$N$181)</f>
        <v>0</v>
      </c>
      <c r="P81" s="17"/>
      <c r="Q81" s="12"/>
    </row>
    <row r="82" spans="1:17" ht="12.7" customHeight="1" thickBot="1" x14ac:dyDescent="0.25">
      <c r="A82" s="118"/>
      <c r="B82" s="135"/>
      <c r="C82" s="51"/>
      <c r="D82" s="52" t="s">
        <v>24</v>
      </c>
      <c r="E82" s="43"/>
      <c r="F82" s="43"/>
      <c r="G82" s="43"/>
      <c r="H82" s="43"/>
      <c r="I82" s="43"/>
      <c r="J82" s="44"/>
      <c r="K82" s="43"/>
      <c r="L82" s="68">
        <f>SUM(L76,L77,L78,L79)</f>
        <v>0</v>
      </c>
      <c r="M82" s="212" t="s">
        <v>29</v>
      </c>
      <c r="N82" s="213"/>
      <c r="O82" s="214"/>
      <c r="P82" s="81"/>
      <c r="Q82" s="47"/>
    </row>
    <row r="83" spans="1:17" ht="12.7" customHeight="1" thickTop="1" thickBot="1" x14ac:dyDescent="0.25">
      <c r="A83" s="116"/>
      <c r="B83" s="130">
        <v>12</v>
      </c>
      <c r="C83" s="23"/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</f>
        <v>0</v>
      </c>
      <c r="M83" s="236" t="s">
        <v>57</v>
      </c>
      <c r="N83" s="237"/>
      <c r="O83" s="238" t="s">
        <v>25</v>
      </c>
      <c r="P83" s="42" t="s">
        <v>2</v>
      </c>
      <c r="Q83" s="46" t="s">
        <v>3</v>
      </c>
    </row>
    <row r="84" spans="1:17" ht="12.7" customHeight="1" thickTop="1" x14ac:dyDescent="0.2">
      <c r="A84" s="273"/>
      <c r="B84" s="131"/>
      <c r="C84" s="25"/>
      <c r="D84" s="24" t="s">
        <v>0</v>
      </c>
      <c r="E84" s="2"/>
      <c r="F84" s="2"/>
      <c r="G84" s="2"/>
      <c r="H84" s="2"/>
      <c r="I84" s="2"/>
      <c r="J84" s="2"/>
      <c r="K84" s="2"/>
      <c r="L84" s="13">
        <f>SUM(E84,F84,G84,H84,I84,J84,K84)</f>
        <v>0</v>
      </c>
      <c r="M84" s="236"/>
      <c r="N84" s="237"/>
      <c r="O84" s="239"/>
      <c r="P84" s="11"/>
      <c r="Q84" s="12"/>
    </row>
    <row r="85" spans="1:17" ht="12.7" customHeight="1" x14ac:dyDescent="0.2">
      <c r="A85" s="204" t="s">
        <v>42</v>
      </c>
      <c r="B85" s="132"/>
      <c r="C85" s="23"/>
      <c r="D85" s="24" t="s">
        <v>54</v>
      </c>
      <c r="E85" s="2"/>
      <c r="F85" s="2"/>
      <c r="G85" s="2"/>
      <c r="H85" s="2"/>
      <c r="I85" s="2"/>
      <c r="J85" s="2"/>
      <c r="K85" s="2"/>
      <c r="L85" s="13">
        <f>SUM(E85,F85,G85,H85,I85,J85,K85)</f>
        <v>0</v>
      </c>
      <c r="M85" s="236"/>
      <c r="N85" s="237"/>
      <c r="O85" s="239"/>
      <c r="P85" s="11"/>
      <c r="Q85" s="12"/>
    </row>
    <row r="86" spans="1:17" ht="12.7" customHeight="1" thickBot="1" x14ac:dyDescent="0.25">
      <c r="A86" s="204" t="s">
        <v>64</v>
      </c>
      <c r="B86" s="133"/>
      <c r="C86" s="23"/>
      <c r="D86" s="24" t="s">
        <v>26</v>
      </c>
      <c r="E86" s="13">
        <f t="shared" ref="E86:K86" si="23">IF(E89="",0,E$181)</f>
        <v>0</v>
      </c>
      <c r="F86" s="13">
        <f t="shared" si="23"/>
        <v>0</v>
      </c>
      <c r="G86" s="13">
        <f t="shared" si="23"/>
        <v>0</v>
      </c>
      <c r="H86" s="13">
        <f t="shared" si="23"/>
        <v>0</v>
      </c>
      <c r="I86" s="13">
        <f t="shared" si="23"/>
        <v>0</v>
      </c>
      <c r="J86" s="13">
        <f t="shared" si="23"/>
        <v>0</v>
      </c>
      <c r="K86" s="13">
        <f t="shared" si="23"/>
        <v>0</v>
      </c>
      <c r="L86" s="13">
        <f>SUM(E86:J86)+O88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117"/>
      <c r="B87" s="210" t="s">
        <v>18</v>
      </c>
      <c r="C87" s="211"/>
      <c r="D87" s="86"/>
      <c r="E87" s="14" t="str">
        <f>IF(D87&gt;0,IF(0&lt;D87,IF((D87-SUM(E83:E86))&lt;=0,D87,SUM(E83:E86)),""),"")</f>
        <v/>
      </c>
      <c r="F87" s="14" t="str">
        <f>IF(D87&gt;0,IF(E87&lt;D87,IF((D87-SUM(E87)-SUM(F83:F86))&lt;=0,D87-SUM(E87),SUM(F83:F86)),""),"")</f>
        <v/>
      </c>
      <c r="G87" s="14" t="str">
        <f>IF($D87&gt;0,IF(SUM($E87:F87)&lt;$D87,IF(($D87-SUM($E87:F87)-SUM(G83:G86))&lt;=0,$D87-SUM($E87:F87),SUM(G83:G86)),""),"")</f>
        <v/>
      </c>
      <c r="H87" s="14" t="str">
        <f>IF($D87&gt;0,IF(SUM($E87:G87)&lt;$D87,IF(($D87-SUM($E87:G87)-SUM(H83:H86))&lt;=0,$D87-SUM($E87:G87),SUM(H83:H86)),""),"")</f>
        <v/>
      </c>
      <c r="I87" s="14" t="str">
        <f>IF($D87&gt;0,IF(SUM($E87:H87)&lt;$D87,IF(($D87-SUM($E87:H87)-SUM(I83:I86))&lt;=0,$D87-SUM($E87:H87),SUM(I83:I86)),""),"")</f>
        <v/>
      </c>
      <c r="J87" s="14" t="str">
        <f>IF($D87&gt;0,IF(SUM($E87:I87)&lt;$D87,IF(($D87-SUM($E87:I87)-SUM(J83:J86))&lt;=0,$D87-SUM($E87:I87),SUM(J83:J86)),""),"")</f>
        <v/>
      </c>
      <c r="K87" s="14" t="str">
        <f>IF($D87&gt;0,IF(SUM($E87:J87)&lt;$D87,IF(($D87-SUM($E87:J87)-SUM(K83:K86))&lt;=0,$D87-SUM($E87:J87),SUM(K83:K86)),""),"")</f>
        <v/>
      </c>
      <c r="L87" s="13">
        <f>SUM(E87:J87)</f>
        <v>0</v>
      </c>
      <c r="M87" s="236"/>
      <c r="N87" s="237"/>
      <c r="O87" s="240"/>
      <c r="P87" s="11"/>
      <c r="Q87" s="12"/>
    </row>
    <row r="88" spans="1:17" ht="12.7" customHeight="1" thickBot="1" x14ac:dyDescent="0.25">
      <c r="A88" s="117"/>
      <c r="B88" s="134"/>
      <c r="C88" s="23"/>
      <c r="D88" s="24" t="s">
        <v>19</v>
      </c>
      <c r="E88" s="20">
        <f>IF(OR((E83&gt;0),(E84&gt;0),(E85&gt;0)),1,0)</f>
        <v>0</v>
      </c>
      <c r="F88" s="20">
        <f t="shared" ref="F88:I88" si="24">IF(OR((F83&gt;0),(F84&gt;0),(F85&gt;0)),1,0)</f>
        <v>0</v>
      </c>
      <c r="G88" s="20">
        <f t="shared" si="24"/>
        <v>0</v>
      </c>
      <c r="H88" s="20">
        <f t="shared" si="24"/>
        <v>0</v>
      </c>
      <c r="I88" s="20">
        <f t="shared" si="24"/>
        <v>0</v>
      </c>
      <c r="J88" s="20">
        <f>IF(OR((J83&gt;0),(J84&gt;0),(J85&gt;0)),1,0)</f>
        <v>0</v>
      </c>
      <c r="K88" s="20">
        <f>IF(OR((K83&gt;0),(K84&gt;0),(K85&gt;0)),1,0)</f>
        <v>0</v>
      </c>
      <c r="L88" s="60">
        <f>SUM(E88,F88,G88,H88,I88,J88,K88)</f>
        <v>0</v>
      </c>
      <c r="M88" s="26"/>
      <c r="N88" s="58"/>
      <c r="O88" s="59">
        <f>IF(N88="",0,$N$181)</f>
        <v>0</v>
      </c>
      <c r="P88" s="17"/>
      <c r="Q88" s="12"/>
    </row>
    <row r="89" spans="1:17" ht="12.7" customHeight="1" thickBot="1" x14ac:dyDescent="0.25">
      <c r="A89" s="118"/>
      <c r="B89" s="135"/>
      <c r="C89" s="51"/>
      <c r="D89" s="52" t="s">
        <v>24</v>
      </c>
      <c r="E89" s="43"/>
      <c r="F89" s="43"/>
      <c r="G89" s="43"/>
      <c r="H89" s="43"/>
      <c r="I89" s="43"/>
      <c r="J89" s="44"/>
      <c r="K89" s="43"/>
      <c r="L89" s="68">
        <f>SUM(L83,L84,L85,L86)</f>
        <v>0</v>
      </c>
      <c r="M89" s="212" t="s">
        <v>29</v>
      </c>
      <c r="N89" s="213"/>
      <c r="O89" s="214"/>
      <c r="P89" s="81"/>
      <c r="Q89" s="47"/>
    </row>
    <row r="90" spans="1:17" ht="12.7" customHeight="1" thickTop="1" thickBot="1" x14ac:dyDescent="0.25">
      <c r="A90" s="116"/>
      <c r="B90" s="130">
        <v>13</v>
      </c>
      <c r="C90" s="23"/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</f>
        <v>0</v>
      </c>
      <c r="M90" s="236" t="s">
        <v>57</v>
      </c>
      <c r="N90" s="237"/>
      <c r="O90" s="238" t="s">
        <v>25</v>
      </c>
      <c r="P90" s="42" t="s">
        <v>2</v>
      </c>
      <c r="Q90" s="46" t="s">
        <v>3</v>
      </c>
    </row>
    <row r="91" spans="1:17" ht="12.7" customHeight="1" thickTop="1" x14ac:dyDescent="0.2">
      <c r="A91" s="273"/>
      <c r="B91" s="131"/>
      <c r="C91" s="25"/>
      <c r="D91" s="24" t="s">
        <v>0</v>
      </c>
      <c r="E91" s="2"/>
      <c r="F91" s="2"/>
      <c r="G91" s="2"/>
      <c r="H91" s="2"/>
      <c r="I91" s="2"/>
      <c r="J91" s="2"/>
      <c r="K91" s="2"/>
      <c r="L91" s="13">
        <f>SUM(E91,F91,G91,H91,I91,J91,K91)</f>
        <v>0</v>
      </c>
      <c r="M91" s="236"/>
      <c r="N91" s="237"/>
      <c r="O91" s="239"/>
      <c r="P91" s="11"/>
      <c r="Q91" s="12"/>
    </row>
    <row r="92" spans="1:17" ht="12.7" customHeight="1" x14ac:dyDescent="0.2">
      <c r="A92" s="204" t="s">
        <v>42</v>
      </c>
      <c r="B92" s="132"/>
      <c r="C92" s="23"/>
      <c r="D92" s="24" t="s">
        <v>54</v>
      </c>
      <c r="E92" s="2"/>
      <c r="F92" s="2"/>
      <c r="G92" s="2"/>
      <c r="H92" s="2"/>
      <c r="I92" s="2"/>
      <c r="J92" s="2"/>
      <c r="K92" s="2"/>
      <c r="L92" s="13">
        <f>SUM(E92,F92,G92,H92,I92,J92,K92)</f>
        <v>0</v>
      </c>
      <c r="M92" s="236"/>
      <c r="N92" s="237"/>
      <c r="O92" s="239"/>
      <c r="P92" s="11"/>
      <c r="Q92" s="12"/>
    </row>
    <row r="93" spans="1:17" ht="12.7" customHeight="1" thickBot="1" x14ac:dyDescent="0.25">
      <c r="A93" s="204" t="s">
        <v>64</v>
      </c>
      <c r="B93" s="133"/>
      <c r="C93" s="23"/>
      <c r="D93" s="24" t="s">
        <v>26</v>
      </c>
      <c r="E93" s="13">
        <f t="shared" ref="E93:K93" si="25">IF(E96="",0,E$181)</f>
        <v>0</v>
      </c>
      <c r="F93" s="13">
        <f t="shared" si="25"/>
        <v>0</v>
      </c>
      <c r="G93" s="13">
        <f t="shared" si="25"/>
        <v>0</v>
      </c>
      <c r="H93" s="13">
        <f t="shared" si="25"/>
        <v>0</v>
      </c>
      <c r="I93" s="13">
        <f t="shared" si="25"/>
        <v>0</v>
      </c>
      <c r="J93" s="13">
        <f t="shared" si="25"/>
        <v>0</v>
      </c>
      <c r="K93" s="13">
        <f t="shared" si="25"/>
        <v>0</v>
      </c>
      <c r="L93" s="13">
        <f>SUM(E93:J93)+O95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117"/>
      <c r="B94" s="210" t="s">
        <v>18</v>
      </c>
      <c r="C94" s="211"/>
      <c r="D94" s="86"/>
      <c r="E94" s="14" t="str">
        <f>IF(D94&gt;0,IF(0&lt;D94,IF((D94-SUM(E90:E93))&lt;=0,D94,SUM(E90:E93)),""),"")</f>
        <v/>
      </c>
      <c r="F94" s="14" t="str">
        <f>IF(D94&gt;0,IF(E94&lt;D94,IF((D94-SUM(E94)-SUM(F90:F93))&lt;=0,D94-SUM(E94),SUM(F90:F93)),""),"")</f>
        <v/>
      </c>
      <c r="G94" s="14" t="str">
        <f>IF($D94&gt;0,IF(SUM($E94:F94)&lt;$D94,IF(($D94-SUM($E94:F94)-SUM(G90:G93))&lt;=0,$D94-SUM($E94:F94),SUM(G90:G93)),""),"")</f>
        <v/>
      </c>
      <c r="H94" s="14" t="str">
        <f>IF($D94&gt;0,IF(SUM($E94:G94)&lt;$D94,IF(($D94-SUM($E94:G94)-SUM(H90:H93))&lt;=0,$D94-SUM($E94:G94),SUM(H90:H93)),""),"")</f>
        <v/>
      </c>
      <c r="I94" s="14" t="str">
        <f>IF($D94&gt;0,IF(SUM($E94:H94)&lt;$D94,IF(($D94-SUM($E94:H94)-SUM(I90:I93))&lt;=0,$D94-SUM($E94:H94),SUM(I90:I93)),""),"")</f>
        <v/>
      </c>
      <c r="J94" s="14" t="str">
        <f>IF($D94&gt;0,IF(SUM($E94:I94)&lt;$D94,IF(($D94-SUM($E94:I94)-SUM(J90:J93))&lt;=0,$D94-SUM($E94:I94),SUM(J90:J93)),""),"")</f>
        <v/>
      </c>
      <c r="K94" s="14" t="str">
        <f>IF($D94&gt;0,IF(SUM($E94:J94)&lt;$D94,IF(($D94-SUM($E94:J94)-SUM(K90:K93))&lt;=0,$D94-SUM($E94:J94),SUM(K90:K93)),""),"")</f>
        <v/>
      </c>
      <c r="L94" s="13">
        <f>SUM(E94:J94)</f>
        <v>0</v>
      </c>
      <c r="M94" s="236"/>
      <c r="N94" s="237"/>
      <c r="O94" s="240"/>
      <c r="P94" s="11"/>
      <c r="Q94" s="12"/>
    </row>
    <row r="95" spans="1:17" ht="12.7" customHeight="1" thickBot="1" x14ac:dyDescent="0.25">
      <c r="A95" s="117"/>
      <c r="B95" s="134"/>
      <c r="C95" s="23"/>
      <c r="D95" s="24" t="s">
        <v>19</v>
      </c>
      <c r="E95" s="20">
        <f>IF(OR((E90&gt;0),(E91&gt;0),(E92&gt;0)),1,0)</f>
        <v>0</v>
      </c>
      <c r="F95" s="20">
        <f t="shared" ref="F95:I95" si="26">IF(OR((F90&gt;0),(F91&gt;0),(F92&gt;0)),1,0)</f>
        <v>0</v>
      </c>
      <c r="G95" s="20">
        <f t="shared" si="26"/>
        <v>0</v>
      </c>
      <c r="H95" s="20">
        <f t="shared" si="26"/>
        <v>0</v>
      </c>
      <c r="I95" s="20">
        <f t="shared" si="26"/>
        <v>0</v>
      </c>
      <c r="J95" s="20">
        <f>IF(OR((J90&gt;0),(J91&gt;0),(J92&gt;0)),1,0)</f>
        <v>0</v>
      </c>
      <c r="K95" s="20">
        <f>IF(OR((K90&gt;0),(K91&gt;0),(K92&gt;0)),1,0)</f>
        <v>0</v>
      </c>
      <c r="L95" s="60">
        <f>SUM(E95,F95,G95,H95,I95,J95,K95)</f>
        <v>0</v>
      </c>
      <c r="M95" s="26"/>
      <c r="N95" s="58"/>
      <c r="O95" s="59">
        <f>IF(N95="",0,$N$181)</f>
        <v>0</v>
      </c>
      <c r="P95" s="17"/>
      <c r="Q95" s="12"/>
    </row>
    <row r="96" spans="1:17" ht="12.7" customHeight="1" thickBot="1" x14ac:dyDescent="0.25">
      <c r="A96" s="118"/>
      <c r="B96" s="135"/>
      <c r="C96" s="51"/>
      <c r="D96" s="52" t="s">
        <v>24</v>
      </c>
      <c r="E96" s="43"/>
      <c r="F96" s="43"/>
      <c r="G96" s="43"/>
      <c r="H96" s="43"/>
      <c r="I96" s="43"/>
      <c r="J96" s="44"/>
      <c r="K96" s="43"/>
      <c r="L96" s="68">
        <f>SUM(L90,L91,L92,L93)</f>
        <v>0</v>
      </c>
      <c r="M96" s="212" t="s">
        <v>29</v>
      </c>
      <c r="N96" s="213"/>
      <c r="O96" s="214"/>
      <c r="P96" s="81"/>
      <c r="Q96" s="47"/>
    </row>
    <row r="97" spans="1:17" ht="12.7" customHeight="1" thickTop="1" thickBot="1" x14ac:dyDescent="0.25">
      <c r="A97" s="116"/>
      <c r="B97" s="130">
        <v>14</v>
      </c>
      <c r="C97" s="23"/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</f>
        <v>0</v>
      </c>
      <c r="M97" s="236" t="s">
        <v>57</v>
      </c>
      <c r="N97" s="237"/>
      <c r="O97" s="238" t="s">
        <v>25</v>
      </c>
      <c r="P97" s="42" t="s">
        <v>2</v>
      </c>
      <c r="Q97" s="46" t="s">
        <v>3</v>
      </c>
    </row>
    <row r="98" spans="1:17" ht="12.7" customHeight="1" thickTop="1" x14ac:dyDescent="0.2">
      <c r="A98" s="273"/>
      <c r="B98" s="131"/>
      <c r="C98" s="25"/>
      <c r="D98" s="24" t="s">
        <v>0</v>
      </c>
      <c r="E98" s="2"/>
      <c r="F98" s="2"/>
      <c r="G98" s="2"/>
      <c r="H98" s="2"/>
      <c r="I98" s="2"/>
      <c r="J98" s="2"/>
      <c r="K98" s="2"/>
      <c r="L98" s="13">
        <f>SUM(E98,F98,G98,H98,I98,J98,K98)</f>
        <v>0</v>
      </c>
      <c r="M98" s="236"/>
      <c r="N98" s="237"/>
      <c r="O98" s="239"/>
      <c r="P98" s="11"/>
      <c r="Q98" s="12"/>
    </row>
    <row r="99" spans="1:17" ht="12.7" customHeight="1" x14ac:dyDescent="0.2">
      <c r="A99" s="204" t="s">
        <v>42</v>
      </c>
      <c r="B99" s="132"/>
      <c r="C99" s="23"/>
      <c r="D99" s="24" t="s">
        <v>54</v>
      </c>
      <c r="E99" s="2"/>
      <c r="F99" s="2"/>
      <c r="G99" s="2"/>
      <c r="H99" s="2"/>
      <c r="I99" s="2"/>
      <c r="J99" s="2"/>
      <c r="K99" s="2"/>
      <c r="L99" s="13">
        <f>SUM(E99,F99,G99,H99,I99,J99,K99)</f>
        <v>0</v>
      </c>
      <c r="M99" s="236"/>
      <c r="N99" s="237"/>
      <c r="O99" s="239"/>
      <c r="P99" s="11"/>
      <c r="Q99" s="12"/>
    </row>
    <row r="100" spans="1:17" ht="12.7" customHeight="1" thickBot="1" x14ac:dyDescent="0.25">
      <c r="A100" s="204" t="s">
        <v>64</v>
      </c>
      <c r="B100" s="133"/>
      <c r="C100" s="23"/>
      <c r="D100" s="24" t="s">
        <v>26</v>
      </c>
      <c r="E100" s="13">
        <f t="shared" ref="E100:K100" si="27">IF(E103="",0,E$181)</f>
        <v>0</v>
      </c>
      <c r="F100" s="13">
        <f t="shared" si="27"/>
        <v>0</v>
      </c>
      <c r="G100" s="13">
        <f t="shared" si="27"/>
        <v>0</v>
      </c>
      <c r="H100" s="13">
        <f t="shared" si="27"/>
        <v>0</v>
      </c>
      <c r="I100" s="13">
        <f t="shared" si="27"/>
        <v>0</v>
      </c>
      <c r="J100" s="13">
        <f t="shared" si="27"/>
        <v>0</v>
      </c>
      <c r="K100" s="13">
        <f t="shared" si="27"/>
        <v>0</v>
      </c>
      <c r="L100" s="13">
        <f>SUM(E100:J100)+O102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117"/>
      <c r="B101" s="210" t="s">
        <v>18</v>
      </c>
      <c r="C101" s="211"/>
      <c r="D101" s="86"/>
      <c r="E101" s="14" t="str">
        <f>IF(D101&gt;0,IF(0&lt;D101,IF((D101-SUM(E97:E100))&lt;=0,D101,SUM(E97:E100)),""),"")</f>
        <v/>
      </c>
      <c r="F101" s="14" t="str">
        <f>IF(D101&gt;0,IF(E101&lt;D101,IF((D101-SUM(E101)-SUM(F97:F100))&lt;=0,D101-SUM(E101),SUM(F97:F100)),""),"")</f>
        <v/>
      </c>
      <c r="G101" s="14" t="str">
        <f>IF($D101&gt;0,IF(SUM($E101:F101)&lt;$D101,IF(($D101-SUM($E101:F101)-SUM(G97:G100))&lt;=0,$D101-SUM($E101:F101),SUM(G97:G100)),""),"")</f>
        <v/>
      </c>
      <c r="H101" s="14" t="str">
        <f>IF($D101&gt;0,IF(SUM($E101:G101)&lt;$D101,IF(($D101-SUM($E101:G101)-SUM(H97:H100))&lt;=0,$D101-SUM($E101:G101),SUM(H97:H100)),""),"")</f>
        <v/>
      </c>
      <c r="I101" s="14" t="str">
        <f>IF($D101&gt;0,IF(SUM($E101:H101)&lt;$D101,IF(($D101-SUM($E101:H101)-SUM(I97:I100))&lt;=0,$D101-SUM($E101:H101),SUM(I97:I100)),""),"")</f>
        <v/>
      </c>
      <c r="J101" s="14" t="str">
        <f>IF($D101&gt;0,IF(SUM($E101:I101)&lt;$D101,IF(($D101-SUM($E101:I101)-SUM(J97:J100))&lt;=0,$D101-SUM($E101:I101),SUM(J97:J100)),""),"")</f>
        <v/>
      </c>
      <c r="K101" s="14" t="str">
        <f>IF($D101&gt;0,IF(SUM($E101:J101)&lt;$D101,IF(($D101-SUM($E101:J101)-SUM(K97:K100))&lt;=0,$D101-SUM($E101:J101),SUM(K97:K100)),""),"")</f>
        <v/>
      </c>
      <c r="L101" s="13">
        <f>SUM(E101:J101)</f>
        <v>0</v>
      </c>
      <c r="M101" s="236"/>
      <c r="N101" s="237"/>
      <c r="O101" s="240"/>
      <c r="P101" s="11"/>
      <c r="Q101" s="12"/>
    </row>
    <row r="102" spans="1:17" ht="12.7" customHeight="1" thickBot="1" x14ac:dyDescent="0.25">
      <c r="A102" s="117"/>
      <c r="B102" s="134"/>
      <c r="C102" s="23"/>
      <c r="D102" s="24" t="s">
        <v>19</v>
      </c>
      <c r="E102" s="20">
        <f>IF(OR((E97&gt;0),(E98&gt;0),(E99&gt;0)),1,0)</f>
        <v>0</v>
      </c>
      <c r="F102" s="20">
        <f t="shared" ref="F102:I102" si="28">IF(OR((F97&gt;0),(F98&gt;0),(F99&gt;0)),1,0)</f>
        <v>0</v>
      </c>
      <c r="G102" s="20">
        <f t="shared" si="28"/>
        <v>0</v>
      </c>
      <c r="H102" s="20">
        <f t="shared" si="28"/>
        <v>0</v>
      </c>
      <c r="I102" s="20">
        <f t="shared" si="28"/>
        <v>0</v>
      </c>
      <c r="J102" s="20">
        <f>IF(OR((J97&gt;0),(J98&gt;0),(J99&gt;0)),1,0)</f>
        <v>0</v>
      </c>
      <c r="K102" s="20">
        <f>IF(OR((K97&gt;0),(K98&gt;0),(K99&gt;0)),1,0)</f>
        <v>0</v>
      </c>
      <c r="L102" s="60">
        <f>SUM(E102,F102,G102,H102,I102,J102,K102)</f>
        <v>0</v>
      </c>
      <c r="M102" s="26"/>
      <c r="N102" s="58"/>
      <c r="O102" s="59">
        <f>IF(N102="",0,$N$181)</f>
        <v>0</v>
      </c>
      <c r="P102" s="17"/>
      <c r="Q102" s="12"/>
    </row>
    <row r="103" spans="1:17" ht="12.7" customHeight="1" thickBot="1" x14ac:dyDescent="0.25">
      <c r="A103" s="118"/>
      <c r="B103" s="135"/>
      <c r="C103" s="51"/>
      <c r="D103" s="52" t="s">
        <v>24</v>
      </c>
      <c r="E103" s="43"/>
      <c r="F103" s="43"/>
      <c r="G103" s="43"/>
      <c r="H103" s="43"/>
      <c r="I103" s="43"/>
      <c r="J103" s="44"/>
      <c r="K103" s="43"/>
      <c r="L103" s="68">
        <f>SUM(L97,L98,L99,L100)</f>
        <v>0</v>
      </c>
      <c r="M103" s="212" t="s">
        <v>29</v>
      </c>
      <c r="N103" s="213"/>
      <c r="O103" s="214"/>
      <c r="P103" s="81"/>
      <c r="Q103" s="47"/>
    </row>
    <row r="104" spans="1:17" ht="12.7" customHeight="1" thickTop="1" thickBot="1" x14ac:dyDescent="0.25">
      <c r="A104" s="116"/>
      <c r="B104" s="130">
        <v>15</v>
      </c>
      <c r="C104" s="23"/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</f>
        <v>0</v>
      </c>
      <c r="M104" s="236" t="s">
        <v>57</v>
      </c>
      <c r="N104" s="237"/>
      <c r="O104" s="238" t="s">
        <v>25</v>
      </c>
      <c r="P104" s="42" t="s">
        <v>2</v>
      </c>
      <c r="Q104" s="46" t="s">
        <v>3</v>
      </c>
    </row>
    <row r="105" spans="1:17" ht="12.7" customHeight="1" thickTop="1" x14ac:dyDescent="0.2">
      <c r="A105" s="273"/>
      <c r="B105" s="131"/>
      <c r="C105" s="25"/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>SUM(E105,F105,G105,H105,I105,J105,K105)</f>
        <v>0</v>
      </c>
      <c r="M105" s="236"/>
      <c r="N105" s="237"/>
      <c r="O105" s="239"/>
      <c r="P105" s="11"/>
      <c r="Q105" s="12"/>
    </row>
    <row r="106" spans="1:17" ht="12.7" customHeight="1" x14ac:dyDescent="0.2">
      <c r="A106" s="204" t="s">
        <v>42</v>
      </c>
      <c r="B106" s="132"/>
      <c r="C106" s="23"/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>SUM(E106,F106,G106,H106,I106,J106,K106)</f>
        <v>0</v>
      </c>
      <c r="M106" s="236"/>
      <c r="N106" s="237"/>
      <c r="O106" s="239"/>
      <c r="P106" s="11"/>
      <c r="Q106" s="12"/>
    </row>
    <row r="107" spans="1:17" ht="12.7" customHeight="1" thickBot="1" x14ac:dyDescent="0.25">
      <c r="A107" s="204" t="s">
        <v>64</v>
      </c>
      <c r="B107" s="133"/>
      <c r="C107" s="23"/>
      <c r="D107" s="24" t="s">
        <v>26</v>
      </c>
      <c r="E107" s="13">
        <f t="shared" ref="E107:K107" si="29">IF(E110="",0,E$181)</f>
        <v>0</v>
      </c>
      <c r="F107" s="13">
        <f t="shared" si="29"/>
        <v>0</v>
      </c>
      <c r="G107" s="13">
        <f t="shared" si="29"/>
        <v>0</v>
      </c>
      <c r="H107" s="13">
        <f t="shared" si="29"/>
        <v>0</v>
      </c>
      <c r="I107" s="13">
        <f t="shared" si="29"/>
        <v>0</v>
      </c>
      <c r="J107" s="13">
        <f t="shared" si="29"/>
        <v>0</v>
      </c>
      <c r="K107" s="13">
        <f t="shared" si="29"/>
        <v>0</v>
      </c>
      <c r="L107" s="13">
        <f>SUM(E107:J107)+O109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117"/>
      <c r="B108" s="210" t="s">
        <v>18</v>
      </c>
      <c r="C108" s="211"/>
      <c r="D108" s="86"/>
      <c r="E108" s="14" t="str">
        <f>IF(D108&gt;0,IF(0&lt;D108,IF((D108-SUM(E104:E107))&lt;=0,D108,SUM(E104:E107)),""),"")</f>
        <v/>
      </c>
      <c r="F108" s="14" t="str">
        <f>IF(D108&gt;0,IF(E108&lt;D108,IF((D108-SUM(E108)-SUM(F104:F107))&lt;=0,D108-SUM(E108),SUM(F104:F107)),""),"")</f>
        <v/>
      </c>
      <c r="G108" s="14" t="str">
        <f>IF($D108&gt;0,IF(SUM($E108:F108)&lt;$D108,IF(($D108-SUM($E108:F108)-SUM(G104:G107))&lt;=0,$D108-SUM($E108:F108),SUM(G104:G107)),""),"")</f>
        <v/>
      </c>
      <c r="H108" s="14" t="str">
        <f>IF($D108&gt;0,IF(SUM($E108:G108)&lt;$D108,IF(($D108-SUM($E108:G108)-SUM(H104:H107))&lt;=0,$D108-SUM($E108:G108),SUM(H104:H107)),""),"")</f>
        <v/>
      </c>
      <c r="I108" s="14" t="str">
        <f>IF($D108&gt;0,IF(SUM($E108:H108)&lt;$D108,IF(($D108-SUM($E108:H108)-SUM(I104:I107))&lt;=0,$D108-SUM($E108:H108),SUM(I104:I107)),""),"")</f>
        <v/>
      </c>
      <c r="J108" s="14" t="str">
        <f>IF($D108&gt;0,IF(SUM($E108:I108)&lt;$D108,IF(($D108-SUM($E108:I108)-SUM(J104:J107))&lt;=0,$D108-SUM($E108:I108),SUM(J104:J107)),""),"")</f>
        <v/>
      </c>
      <c r="K108" s="14" t="str">
        <f>IF($D108&gt;0,IF(SUM($E108:J108)&lt;$D108,IF(($D108-SUM($E108:J108)-SUM(K104:K107))&lt;=0,$D108-SUM($E108:J108),SUM(K104:K107)),""),"")</f>
        <v/>
      </c>
      <c r="L108" s="13">
        <f>SUM(E108:J108)</f>
        <v>0</v>
      </c>
      <c r="M108" s="236"/>
      <c r="N108" s="237"/>
      <c r="O108" s="240"/>
      <c r="P108" s="11"/>
      <c r="Q108" s="12"/>
    </row>
    <row r="109" spans="1:17" ht="12.7" customHeight="1" thickBot="1" x14ac:dyDescent="0.25">
      <c r="A109" s="117"/>
      <c r="B109" s="134"/>
      <c r="C109" s="23"/>
      <c r="D109" s="24" t="s">
        <v>19</v>
      </c>
      <c r="E109" s="20">
        <f>IF(OR((E104&gt;0),(E105&gt;0),(E106&gt;0)),1,0)</f>
        <v>0</v>
      </c>
      <c r="F109" s="20">
        <f t="shared" ref="F109:I109" si="30">IF(OR((F104&gt;0),(F105&gt;0),(F106&gt;0)),1,0)</f>
        <v>0</v>
      </c>
      <c r="G109" s="20">
        <f t="shared" si="30"/>
        <v>0</v>
      </c>
      <c r="H109" s="20">
        <f t="shared" si="30"/>
        <v>0</v>
      </c>
      <c r="I109" s="20">
        <f t="shared" si="30"/>
        <v>0</v>
      </c>
      <c r="J109" s="20">
        <f>IF(OR((J104&gt;0),(J105&gt;0),(J106&gt;0)),1,0)</f>
        <v>0</v>
      </c>
      <c r="K109" s="20">
        <f>IF(OR((K104&gt;0),(K105&gt;0),(K106&gt;0)),1,0)</f>
        <v>0</v>
      </c>
      <c r="L109" s="60">
        <f>SUM(E109,F109,G109,H109,I109,J109,K109)</f>
        <v>0</v>
      </c>
      <c r="M109" s="26"/>
      <c r="N109" s="58"/>
      <c r="O109" s="59">
        <f>IF(N109="",0,$N$181)</f>
        <v>0</v>
      </c>
      <c r="P109" s="17"/>
      <c r="Q109" s="12"/>
    </row>
    <row r="110" spans="1:17" ht="12.7" customHeight="1" thickBot="1" x14ac:dyDescent="0.25">
      <c r="A110" s="118"/>
      <c r="B110" s="135"/>
      <c r="C110" s="51"/>
      <c r="D110" s="52" t="s">
        <v>24</v>
      </c>
      <c r="E110" s="43"/>
      <c r="F110" s="43"/>
      <c r="G110" s="43"/>
      <c r="H110" s="43"/>
      <c r="I110" s="43"/>
      <c r="J110" s="44"/>
      <c r="K110" s="43"/>
      <c r="L110" s="68">
        <f>SUM(L104,L105,L106,L107)</f>
        <v>0</v>
      </c>
      <c r="M110" s="212" t="s">
        <v>29</v>
      </c>
      <c r="N110" s="213"/>
      <c r="O110" s="214"/>
      <c r="P110" s="81"/>
      <c r="Q110" s="47"/>
    </row>
    <row r="111" spans="1:17" ht="12.7" customHeight="1" thickTop="1" thickBot="1" x14ac:dyDescent="0.25">
      <c r="A111" s="116"/>
      <c r="B111" s="130">
        <v>16</v>
      </c>
      <c r="C111" s="23"/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</f>
        <v>0</v>
      </c>
      <c r="M111" s="236" t="s">
        <v>57</v>
      </c>
      <c r="N111" s="237"/>
      <c r="O111" s="238" t="s">
        <v>25</v>
      </c>
      <c r="P111" s="42" t="s">
        <v>2</v>
      </c>
      <c r="Q111" s="46" t="s">
        <v>3</v>
      </c>
    </row>
    <row r="112" spans="1:17" ht="12.7" customHeight="1" thickTop="1" x14ac:dyDescent="0.2">
      <c r="A112" s="273"/>
      <c r="B112" s="131"/>
      <c r="C112" s="25"/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>SUM(E112,F112,G112,H112,I112,J112,K112)</f>
        <v>0</v>
      </c>
      <c r="M112" s="236"/>
      <c r="N112" s="237"/>
      <c r="O112" s="239"/>
      <c r="P112" s="11"/>
      <c r="Q112" s="12"/>
    </row>
    <row r="113" spans="1:17" ht="12.7" customHeight="1" x14ac:dyDescent="0.2">
      <c r="A113" s="204" t="s">
        <v>42</v>
      </c>
      <c r="B113" s="132"/>
      <c r="C113" s="23"/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>SUM(E113,F113,G113,H113,I113,J113,K113)</f>
        <v>0</v>
      </c>
      <c r="M113" s="236"/>
      <c r="N113" s="237"/>
      <c r="O113" s="239"/>
      <c r="P113" s="11"/>
      <c r="Q113" s="12"/>
    </row>
    <row r="114" spans="1:17" ht="12.7" customHeight="1" thickBot="1" x14ac:dyDescent="0.25">
      <c r="A114" s="204" t="s">
        <v>64</v>
      </c>
      <c r="B114" s="133"/>
      <c r="C114" s="23"/>
      <c r="D114" s="24" t="s">
        <v>26</v>
      </c>
      <c r="E114" s="13">
        <f t="shared" ref="E114:K114" si="31">IF(E117="",0,E$181)</f>
        <v>0</v>
      </c>
      <c r="F114" s="13">
        <f t="shared" si="31"/>
        <v>0</v>
      </c>
      <c r="G114" s="13">
        <f t="shared" si="31"/>
        <v>0</v>
      </c>
      <c r="H114" s="13">
        <f t="shared" si="31"/>
        <v>0</v>
      </c>
      <c r="I114" s="13">
        <f t="shared" si="31"/>
        <v>0</v>
      </c>
      <c r="J114" s="13">
        <f t="shared" si="31"/>
        <v>0</v>
      </c>
      <c r="K114" s="13">
        <f t="shared" si="31"/>
        <v>0</v>
      </c>
      <c r="L114" s="13">
        <f>SUM(E114:J114)+O116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117"/>
      <c r="B115" s="210" t="s">
        <v>18</v>
      </c>
      <c r="C115" s="211"/>
      <c r="D115" s="86"/>
      <c r="E115" s="14" t="str">
        <f>IF(D115&gt;0,IF(0&lt;D115,IF((D115-SUM(E111:E114))&lt;=0,D115,SUM(E111:E114)),""),"")</f>
        <v/>
      </c>
      <c r="F115" s="14" t="str">
        <f>IF(D115&gt;0,IF(E115&lt;D115,IF((D115-SUM(E115)-SUM(F111:F114))&lt;=0,D115-SUM(E115),SUM(F111:F114)),""),"")</f>
        <v/>
      </c>
      <c r="G115" s="14" t="str">
        <f>IF($D115&gt;0,IF(SUM($E115:F115)&lt;$D115,IF(($D115-SUM($E115:F115)-SUM(G111:G114))&lt;=0,$D115-SUM($E115:F115),SUM(G111:G114)),""),"")</f>
        <v/>
      </c>
      <c r="H115" s="14" t="str">
        <f>IF($D115&gt;0,IF(SUM($E115:G115)&lt;$D115,IF(($D115-SUM($E115:G115)-SUM(H111:H114))&lt;=0,$D115-SUM($E115:G115),SUM(H111:H114)),""),"")</f>
        <v/>
      </c>
      <c r="I115" s="14" t="str">
        <f>IF($D115&gt;0,IF(SUM($E115:H115)&lt;$D115,IF(($D115-SUM($E115:H115)-SUM(I111:I114))&lt;=0,$D115-SUM($E115:H115),SUM(I111:I114)),""),"")</f>
        <v/>
      </c>
      <c r="J115" s="14" t="str">
        <f>IF($D115&gt;0,IF(SUM($E115:I115)&lt;$D115,IF(($D115-SUM($E115:I115)-SUM(J111:J114))&lt;=0,$D115-SUM($E115:I115),SUM(J111:J114)),""),"")</f>
        <v/>
      </c>
      <c r="K115" s="14" t="str">
        <f>IF($D115&gt;0,IF(SUM($E115:J115)&lt;$D115,IF(($D115-SUM($E115:J115)-SUM(K111:K114))&lt;=0,$D115-SUM($E115:J115),SUM(K111:K114)),""),"")</f>
        <v/>
      </c>
      <c r="L115" s="13">
        <f>SUM(E115:J115)</f>
        <v>0</v>
      </c>
      <c r="M115" s="236"/>
      <c r="N115" s="237"/>
      <c r="O115" s="240"/>
      <c r="P115" s="11"/>
      <c r="Q115" s="12"/>
    </row>
    <row r="116" spans="1:17" ht="12.7" customHeight="1" thickBot="1" x14ac:dyDescent="0.25">
      <c r="A116" s="117"/>
      <c r="B116" s="134"/>
      <c r="C116" s="23"/>
      <c r="D116" s="24" t="s">
        <v>19</v>
      </c>
      <c r="E116" s="20">
        <f>IF(OR((E111&gt;0),(E112&gt;0),(E113&gt;0)),1,0)</f>
        <v>0</v>
      </c>
      <c r="F116" s="20">
        <f t="shared" ref="F116:I116" si="32">IF(OR((F111&gt;0),(F112&gt;0),(F113&gt;0)),1,0)</f>
        <v>0</v>
      </c>
      <c r="G116" s="20">
        <f t="shared" si="32"/>
        <v>0</v>
      </c>
      <c r="H116" s="20">
        <f t="shared" si="32"/>
        <v>0</v>
      </c>
      <c r="I116" s="20">
        <f t="shared" si="32"/>
        <v>0</v>
      </c>
      <c r="J116" s="20">
        <f>IF(OR((J111&gt;0),(J112&gt;0),(J113&gt;0)),1,0)</f>
        <v>0</v>
      </c>
      <c r="K116" s="20">
        <f>IF(OR((K111&gt;0),(K112&gt;0),(K113&gt;0)),1,0)</f>
        <v>0</v>
      </c>
      <c r="L116" s="60">
        <f>SUM(E116,F116,G116,H116,I116,J116,K116)</f>
        <v>0</v>
      </c>
      <c r="M116" s="26"/>
      <c r="N116" s="58"/>
      <c r="O116" s="59">
        <f>IF(N116="",0,$N$181)</f>
        <v>0</v>
      </c>
      <c r="P116" s="17"/>
      <c r="Q116" s="12"/>
    </row>
    <row r="117" spans="1:17" ht="12.7" customHeight="1" thickBot="1" x14ac:dyDescent="0.25">
      <c r="A117" s="118"/>
      <c r="B117" s="135"/>
      <c r="C117" s="51"/>
      <c r="D117" s="52" t="s">
        <v>24</v>
      </c>
      <c r="E117" s="43"/>
      <c r="F117" s="43"/>
      <c r="G117" s="43"/>
      <c r="H117" s="43"/>
      <c r="I117" s="43"/>
      <c r="J117" s="44"/>
      <c r="K117" s="43"/>
      <c r="L117" s="68">
        <f>SUM(L111,L112,L113,L114)</f>
        <v>0</v>
      </c>
      <c r="M117" s="212" t="s">
        <v>29</v>
      </c>
      <c r="N117" s="213"/>
      <c r="O117" s="214"/>
      <c r="P117" s="81"/>
      <c r="Q117" s="47"/>
    </row>
    <row r="118" spans="1:17" ht="12.7" customHeight="1" thickTop="1" thickBot="1" x14ac:dyDescent="0.25">
      <c r="A118" s="116"/>
      <c r="B118" s="130">
        <v>17</v>
      </c>
      <c r="C118" s="23"/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</f>
        <v>0</v>
      </c>
      <c r="M118" s="236" t="s">
        <v>57</v>
      </c>
      <c r="N118" s="237"/>
      <c r="O118" s="238" t="s">
        <v>25</v>
      </c>
      <c r="P118" s="42" t="s">
        <v>2</v>
      </c>
      <c r="Q118" s="46" t="s">
        <v>3</v>
      </c>
    </row>
    <row r="119" spans="1:17" ht="12.7" customHeight="1" thickTop="1" x14ac:dyDescent="0.2">
      <c r="A119" s="273"/>
      <c r="B119" s="131"/>
      <c r="C119" s="25"/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>SUM(E119,F119,G119,H119,I119,J119,K119)</f>
        <v>0</v>
      </c>
      <c r="M119" s="236"/>
      <c r="N119" s="237"/>
      <c r="O119" s="239"/>
      <c r="P119" s="11"/>
      <c r="Q119" s="12"/>
    </row>
    <row r="120" spans="1:17" ht="12.7" customHeight="1" x14ac:dyDescent="0.2">
      <c r="A120" s="204" t="s">
        <v>42</v>
      </c>
      <c r="B120" s="132"/>
      <c r="C120" s="23"/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>SUM(E120,F120,G120,H120,I120,J120,K120)</f>
        <v>0</v>
      </c>
      <c r="M120" s="236"/>
      <c r="N120" s="237"/>
      <c r="O120" s="239"/>
      <c r="P120" s="11"/>
      <c r="Q120" s="12"/>
    </row>
    <row r="121" spans="1:17" ht="12.7" customHeight="1" thickBot="1" x14ac:dyDescent="0.25">
      <c r="A121" s="204" t="s">
        <v>64</v>
      </c>
      <c r="B121" s="133"/>
      <c r="C121" s="23"/>
      <c r="D121" s="24" t="s">
        <v>26</v>
      </c>
      <c r="E121" s="13">
        <f t="shared" ref="E121:K121" si="33">IF(E124="",0,E$181)</f>
        <v>0</v>
      </c>
      <c r="F121" s="13">
        <f t="shared" si="33"/>
        <v>0</v>
      </c>
      <c r="G121" s="13">
        <f t="shared" si="33"/>
        <v>0</v>
      </c>
      <c r="H121" s="13">
        <f t="shared" si="33"/>
        <v>0</v>
      </c>
      <c r="I121" s="13">
        <f t="shared" si="33"/>
        <v>0</v>
      </c>
      <c r="J121" s="13">
        <f t="shared" si="33"/>
        <v>0</v>
      </c>
      <c r="K121" s="13">
        <f t="shared" si="33"/>
        <v>0</v>
      </c>
      <c r="L121" s="13">
        <f>SUM(E121:J121)+O123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117"/>
      <c r="B122" s="210" t="s">
        <v>18</v>
      </c>
      <c r="C122" s="211"/>
      <c r="D122" s="86"/>
      <c r="E122" s="14" t="str">
        <f>IF(D122&gt;0,IF(0&lt;D122,IF((D122-SUM(E118:E121))&lt;=0,D122,SUM(E118:E121)),""),"")</f>
        <v/>
      </c>
      <c r="F122" s="14" t="str">
        <f>IF(D122&gt;0,IF(E122&lt;D122,IF((D122-SUM(E122)-SUM(F118:F121))&lt;=0,D122-SUM(E122),SUM(F118:F121)),""),"")</f>
        <v/>
      </c>
      <c r="G122" s="14" t="str">
        <f>IF($D122&gt;0,IF(SUM($E122:F122)&lt;$D122,IF(($D122-SUM($E122:F122)-SUM(G118:G121))&lt;=0,$D122-SUM($E122:F122),SUM(G118:G121)),""),"")</f>
        <v/>
      </c>
      <c r="H122" s="14" t="str">
        <f>IF($D122&gt;0,IF(SUM($E122:G122)&lt;$D122,IF(($D122-SUM($E122:G122)-SUM(H118:H121))&lt;=0,$D122-SUM($E122:G122),SUM(H118:H121)),""),"")</f>
        <v/>
      </c>
      <c r="I122" s="14" t="str">
        <f>IF($D122&gt;0,IF(SUM($E122:H122)&lt;$D122,IF(($D122-SUM($E122:H122)-SUM(I118:I121))&lt;=0,$D122-SUM($E122:H122),SUM(I118:I121)),""),"")</f>
        <v/>
      </c>
      <c r="J122" s="14" t="str">
        <f>IF($D122&gt;0,IF(SUM($E122:I122)&lt;$D122,IF(($D122-SUM($E122:I122)-SUM(J118:J121))&lt;=0,$D122-SUM($E122:I122),SUM(J118:J121)),""),"")</f>
        <v/>
      </c>
      <c r="K122" s="14" t="str">
        <f>IF($D122&gt;0,IF(SUM($E122:J122)&lt;$D122,IF(($D122-SUM($E122:J122)-SUM(K118:K121))&lt;=0,$D122-SUM($E122:J122),SUM(K118:K121)),""),"")</f>
        <v/>
      </c>
      <c r="L122" s="13">
        <f>SUM(E122:J122)</f>
        <v>0</v>
      </c>
      <c r="M122" s="236"/>
      <c r="N122" s="237"/>
      <c r="O122" s="240"/>
      <c r="P122" s="11"/>
      <c r="Q122" s="12"/>
    </row>
    <row r="123" spans="1:17" ht="12.7" customHeight="1" thickBot="1" x14ac:dyDescent="0.25">
      <c r="A123" s="117"/>
      <c r="B123" s="134"/>
      <c r="C123" s="23"/>
      <c r="D123" s="24" t="s">
        <v>19</v>
      </c>
      <c r="E123" s="20">
        <f>IF(OR((E118&gt;0),(E119&gt;0),(E120&gt;0)),1,0)</f>
        <v>0</v>
      </c>
      <c r="F123" s="20">
        <f t="shared" ref="F123:I123" si="34">IF(OR((F118&gt;0),(F119&gt;0),(F120&gt;0)),1,0)</f>
        <v>0</v>
      </c>
      <c r="G123" s="20">
        <f t="shared" si="34"/>
        <v>0</v>
      </c>
      <c r="H123" s="20">
        <f t="shared" si="34"/>
        <v>0</v>
      </c>
      <c r="I123" s="20">
        <f t="shared" si="34"/>
        <v>0</v>
      </c>
      <c r="J123" s="20">
        <f>IF(OR((J118&gt;0),(J119&gt;0),(J120&gt;0)),1,0)</f>
        <v>0</v>
      </c>
      <c r="K123" s="20">
        <f>IF(OR((K118&gt;0),(K119&gt;0),(K120&gt;0)),1,0)</f>
        <v>0</v>
      </c>
      <c r="L123" s="60">
        <f>SUM(E123,F123,G123,H123,I123,J123,K123)</f>
        <v>0</v>
      </c>
      <c r="M123" s="26"/>
      <c r="N123" s="58"/>
      <c r="O123" s="59">
        <f>IF(N123="",0,$N$181)</f>
        <v>0</v>
      </c>
      <c r="P123" s="17"/>
      <c r="Q123" s="12"/>
    </row>
    <row r="124" spans="1:17" ht="12.7" customHeight="1" thickBot="1" x14ac:dyDescent="0.25">
      <c r="A124" s="118"/>
      <c r="B124" s="135"/>
      <c r="C124" s="51"/>
      <c r="D124" s="52" t="s">
        <v>24</v>
      </c>
      <c r="E124" s="43"/>
      <c r="F124" s="43"/>
      <c r="G124" s="43"/>
      <c r="H124" s="43"/>
      <c r="I124" s="43"/>
      <c r="J124" s="44"/>
      <c r="K124" s="43"/>
      <c r="L124" s="68">
        <f>SUM(L118,L119,L120,L121)</f>
        <v>0</v>
      </c>
      <c r="M124" s="212" t="s">
        <v>29</v>
      </c>
      <c r="N124" s="213"/>
      <c r="O124" s="214"/>
      <c r="P124" s="81"/>
      <c r="Q124" s="47"/>
    </row>
    <row r="125" spans="1:17" ht="12.7" customHeight="1" thickTop="1" thickBot="1" x14ac:dyDescent="0.25">
      <c r="A125" s="116"/>
      <c r="B125" s="130">
        <v>18</v>
      </c>
      <c r="C125" s="23"/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</f>
        <v>0</v>
      </c>
      <c r="M125" s="236" t="s">
        <v>57</v>
      </c>
      <c r="N125" s="237"/>
      <c r="O125" s="238" t="s">
        <v>25</v>
      </c>
      <c r="P125" s="42" t="s">
        <v>2</v>
      </c>
      <c r="Q125" s="46" t="s">
        <v>3</v>
      </c>
    </row>
    <row r="126" spans="1:17" ht="12.7" customHeight="1" thickTop="1" x14ac:dyDescent="0.2">
      <c r="A126" s="273"/>
      <c r="B126" s="131"/>
      <c r="C126" s="25"/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>SUM(E126,F126,G126,H126,I126,J126,K126)</f>
        <v>0</v>
      </c>
      <c r="M126" s="236"/>
      <c r="N126" s="237"/>
      <c r="O126" s="239"/>
      <c r="P126" s="11"/>
      <c r="Q126" s="12"/>
    </row>
    <row r="127" spans="1:17" ht="12.7" customHeight="1" x14ac:dyDescent="0.2">
      <c r="A127" s="204" t="s">
        <v>42</v>
      </c>
      <c r="B127" s="132"/>
      <c r="C127" s="23"/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>SUM(E127,F127,G127,H127,I127,J127,K127)</f>
        <v>0</v>
      </c>
      <c r="M127" s="236"/>
      <c r="N127" s="237"/>
      <c r="O127" s="239"/>
      <c r="P127" s="11"/>
      <c r="Q127" s="12"/>
    </row>
    <row r="128" spans="1:17" ht="12.7" customHeight="1" thickBot="1" x14ac:dyDescent="0.25">
      <c r="A128" s="204" t="s">
        <v>64</v>
      </c>
      <c r="B128" s="133"/>
      <c r="C128" s="23"/>
      <c r="D128" s="24" t="s">
        <v>26</v>
      </c>
      <c r="E128" s="13">
        <f t="shared" ref="E128:K128" si="35">IF(E131="",0,E$181)</f>
        <v>0</v>
      </c>
      <c r="F128" s="13">
        <f t="shared" si="35"/>
        <v>0</v>
      </c>
      <c r="G128" s="13">
        <f t="shared" si="35"/>
        <v>0</v>
      </c>
      <c r="H128" s="13">
        <f t="shared" si="35"/>
        <v>0</v>
      </c>
      <c r="I128" s="13">
        <f t="shared" si="35"/>
        <v>0</v>
      </c>
      <c r="J128" s="13">
        <f t="shared" si="35"/>
        <v>0</v>
      </c>
      <c r="K128" s="13">
        <f t="shared" si="35"/>
        <v>0</v>
      </c>
      <c r="L128" s="13">
        <f>SUM(E128:J128)+O130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117"/>
      <c r="B129" s="210" t="s">
        <v>18</v>
      </c>
      <c r="C129" s="211"/>
      <c r="D129" s="86"/>
      <c r="E129" s="14" t="str">
        <f>IF(D129&gt;0,IF(0&lt;D129,IF((D129-SUM(E125:E128))&lt;=0,D129,SUM(E125:E128)),""),"")</f>
        <v/>
      </c>
      <c r="F129" s="14" t="str">
        <f>IF(D129&gt;0,IF(E129&lt;D129,IF((D129-SUM(E129)-SUM(F125:F128))&lt;=0,D129-SUM(E129),SUM(F125:F128)),""),"")</f>
        <v/>
      </c>
      <c r="G129" s="14" t="str">
        <f>IF($D129&gt;0,IF(SUM($E129:F129)&lt;$D129,IF(($D129-SUM($E129:F129)-SUM(G125:G128))&lt;=0,$D129-SUM($E129:F129),SUM(G125:G128)),""),"")</f>
        <v/>
      </c>
      <c r="H129" s="14" t="str">
        <f>IF($D129&gt;0,IF(SUM($E129:G129)&lt;$D129,IF(($D129-SUM($E129:G129)-SUM(H125:H128))&lt;=0,$D129-SUM($E129:G129),SUM(H125:H128)),""),"")</f>
        <v/>
      </c>
      <c r="I129" s="14" t="str">
        <f>IF($D129&gt;0,IF(SUM($E129:H129)&lt;$D129,IF(($D129-SUM($E129:H129)-SUM(I125:I128))&lt;=0,$D129-SUM($E129:H129),SUM(I125:I128)),""),"")</f>
        <v/>
      </c>
      <c r="J129" s="14" t="str">
        <f>IF($D129&gt;0,IF(SUM($E129:I129)&lt;$D129,IF(($D129-SUM($E129:I129)-SUM(J125:J128))&lt;=0,$D129-SUM($E129:I129),SUM(J125:J128)),""),"")</f>
        <v/>
      </c>
      <c r="K129" s="14" t="str">
        <f>IF($D129&gt;0,IF(SUM($E129:J129)&lt;$D129,IF(($D129-SUM($E129:J129)-SUM(K125:K128))&lt;=0,$D129-SUM($E129:J129),SUM(K125:K128)),""),"")</f>
        <v/>
      </c>
      <c r="L129" s="13">
        <f>SUM(E129:J129)</f>
        <v>0</v>
      </c>
      <c r="M129" s="236"/>
      <c r="N129" s="237"/>
      <c r="O129" s="240"/>
      <c r="P129" s="11"/>
      <c r="Q129" s="12"/>
    </row>
    <row r="130" spans="1:17" ht="12.7" customHeight="1" thickBot="1" x14ac:dyDescent="0.25">
      <c r="A130" s="117"/>
      <c r="B130" s="134"/>
      <c r="C130" s="23"/>
      <c r="D130" s="24" t="s">
        <v>19</v>
      </c>
      <c r="E130" s="20">
        <f>IF(OR((E125&gt;0),(E126&gt;0),(E127&gt;0)),1,0)</f>
        <v>0</v>
      </c>
      <c r="F130" s="20">
        <f t="shared" ref="F130:I130" si="36">IF(OR((F125&gt;0),(F126&gt;0),(F127&gt;0)),1,0)</f>
        <v>0</v>
      </c>
      <c r="G130" s="20">
        <f t="shared" si="36"/>
        <v>0</v>
      </c>
      <c r="H130" s="20">
        <f t="shared" si="36"/>
        <v>0</v>
      </c>
      <c r="I130" s="20">
        <f t="shared" si="36"/>
        <v>0</v>
      </c>
      <c r="J130" s="20">
        <f>IF(OR((J125&gt;0),(J126&gt;0),(J127&gt;0)),1,0)</f>
        <v>0</v>
      </c>
      <c r="K130" s="20">
        <f>IF(OR((K125&gt;0),(K126&gt;0),(K127&gt;0)),1,0)</f>
        <v>0</v>
      </c>
      <c r="L130" s="60">
        <f>SUM(E130,F130,G130,H130,I130,J130,K130)</f>
        <v>0</v>
      </c>
      <c r="M130" s="26"/>
      <c r="N130" s="58"/>
      <c r="O130" s="59">
        <f>IF(N130="",0,$N$181)</f>
        <v>0</v>
      </c>
      <c r="P130" s="17"/>
      <c r="Q130" s="12"/>
    </row>
    <row r="131" spans="1:17" ht="12.7" customHeight="1" thickBot="1" x14ac:dyDescent="0.25">
      <c r="A131" s="118"/>
      <c r="B131" s="135"/>
      <c r="C131" s="51"/>
      <c r="D131" s="52" t="s">
        <v>24</v>
      </c>
      <c r="E131" s="43"/>
      <c r="F131" s="43"/>
      <c r="G131" s="43"/>
      <c r="H131" s="43"/>
      <c r="I131" s="43"/>
      <c r="J131" s="44"/>
      <c r="K131" s="43"/>
      <c r="L131" s="68">
        <f>SUM(L125,L126,L127,L128)</f>
        <v>0</v>
      </c>
      <c r="M131" s="212" t="s">
        <v>29</v>
      </c>
      <c r="N131" s="213"/>
      <c r="O131" s="214"/>
      <c r="P131" s="81"/>
      <c r="Q131" s="47"/>
    </row>
    <row r="132" spans="1:17" ht="12.7" customHeight="1" thickTop="1" thickBot="1" x14ac:dyDescent="0.25">
      <c r="A132" s="116"/>
      <c r="B132" s="130">
        <v>19</v>
      </c>
      <c r="C132" s="23"/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</f>
        <v>0</v>
      </c>
      <c r="M132" s="236" t="s">
        <v>57</v>
      </c>
      <c r="N132" s="237"/>
      <c r="O132" s="238" t="s">
        <v>25</v>
      </c>
      <c r="P132" s="42" t="s">
        <v>2</v>
      </c>
      <c r="Q132" s="46" t="s">
        <v>3</v>
      </c>
    </row>
    <row r="133" spans="1:17" ht="12.7" customHeight="1" thickTop="1" x14ac:dyDescent="0.2">
      <c r="A133" s="273"/>
      <c r="B133" s="131"/>
      <c r="C133" s="25"/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>SUM(E133,F133,G133,H133,I133,J133,K133)</f>
        <v>0</v>
      </c>
      <c r="M133" s="236"/>
      <c r="N133" s="237"/>
      <c r="O133" s="239"/>
      <c r="P133" s="11"/>
      <c r="Q133" s="12"/>
    </row>
    <row r="134" spans="1:17" ht="12.7" customHeight="1" x14ac:dyDescent="0.2">
      <c r="A134" s="204" t="s">
        <v>42</v>
      </c>
      <c r="B134" s="132"/>
      <c r="C134" s="23"/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>SUM(E134,F134,G134,H134,I134,J134,K134)</f>
        <v>0</v>
      </c>
      <c r="M134" s="236"/>
      <c r="N134" s="237"/>
      <c r="O134" s="239"/>
      <c r="P134" s="11"/>
      <c r="Q134" s="12"/>
    </row>
    <row r="135" spans="1:17" ht="12.7" customHeight="1" thickBot="1" x14ac:dyDescent="0.25">
      <c r="A135" s="204" t="s">
        <v>64</v>
      </c>
      <c r="B135" s="133"/>
      <c r="C135" s="23"/>
      <c r="D135" s="24" t="s">
        <v>26</v>
      </c>
      <c r="E135" s="13">
        <f t="shared" ref="E135:K135" si="37">IF(E138="",0,E$181)</f>
        <v>0</v>
      </c>
      <c r="F135" s="13">
        <f t="shared" si="37"/>
        <v>0</v>
      </c>
      <c r="G135" s="13">
        <f t="shared" si="37"/>
        <v>0</v>
      </c>
      <c r="H135" s="13">
        <f t="shared" si="37"/>
        <v>0</v>
      </c>
      <c r="I135" s="13">
        <f t="shared" si="37"/>
        <v>0</v>
      </c>
      <c r="J135" s="13">
        <f t="shared" si="37"/>
        <v>0</v>
      </c>
      <c r="K135" s="13">
        <f t="shared" si="37"/>
        <v>0</v>
      </c>
      <c r="L135" s="13">
        <f>SUM(E135:J135)+O137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117"/>
      <c r="B136" s="210" t="s">
        <v>18</v>
      </c>
      <c r="C136" s="211"/>
      <c r="D136" s="86"/>
      <c r="E136" s="14" t="str">
        <f>IF(D136&gt;0,IF(0&lt;D136,IF((D136-SUM(E132:E135))&lt;=0,D136,SUM(E132:E135)),""),"")</f>
        <v/>
      </c>
      <c r="F136" s="14" t="str">
        <f>IF(D136&gt;0,IF(E136&lt;D136,IF((D136-SUM(E136)-SUM(F132:F135))&lt;=0,D136-SUM(E136),SUM(F132:F135)),""),"")</f>
        <v/>
      </c>
      <c r="G136" s="14" t="str">
        <f>IF($D136&gt;0,IF(SUM($E136:F136)&lt;$D136,IF(($D136-SUM($E136:F136)-SUM(G132:G135))&lt;=0,$D136-SUM($E136:F136),SUM(G132:G135)),""),"")</f>
        <v/>
      </c>
      <c r="H136" s="14" t="str">
        <f>IF($D136&gt;0,IF(SUM($E136:G136)&lt;$D136,IF(($D136-SUM($E136:G136)-SUM(H132:H135))&lt;=0,$D136-SUM($E136:G136),SUM(H132:H135)),""),"")</f>
        <v/>
      </c>
      <c r="I136" s="14" t="str">
        <f>IF($D136&gt;0,IF(SUM($E136:H136)&lt;$D136,IF(($D136-SUM($E136:H136)-SUM(I132:I135))&lt;=0,$D136-SUM($E136:H136),SUM(I132:I135)),""),"")</f>
        <v/>
      </c>
      <c r="J136" s="14" t="str">
        <f>IF($D136&gt;0,IF(SUM($E136:I136)&lt;$D136,IF(($D136-SUM($E136:I136)-SUM(J132:J135))&lt;=0,$D136-SUM($E136:I136),SUM(J132:J135)),""),"")</f>
        <v/>
      </c>
      <c r="K136" s="14" t="str">
        <f>IF($D136&gt;0,IF(SUM($E136:J136)&lt;$D136,IF(($D136-SUM($E136:J136)-SUM(K132:K135))&lt;=0,$D136-SUM($E136:J136),SUM(K132:K135)),""),"")</f>
        <v/>
      </c>
      <c r="L136" s="13">
        <f>SUM(E136:J136)</f>
        <v>0</v>
      </c>
      <c r="M136" s="236"/>
      <c r="N136" s="237"/>
      <c r="O136" s="240"/>
      <c r="P136" s="11"/>
      <c r="Q136" s="12"/>
    </row>
    <row r="137" spans="1:17" ht="12.7" customHeight="1" thickBot="1" x14ac:dyDescent="0.25">
      <c r="A137" s="117"/>
      <c r="B137" s="134"/>
      <c r="C137" s="23"/>
      <c r="D137" s="24" t="s">
        <v>19</v>
      </c>
      <c r="E137" s="20">
        <f>IF(OR((E132&gt;0),(E133&gt;0),(E134&gt;0)),1,0)</f>
        <v>0</v>
      </c>
      <c r="F137" s="20">
        <f t="shared" ref="F137:I137" si="38">IF(OR((F132&gt;0),(F133&gt;0),(F134&gt;0)),1,0)</f>
        <v>0</v>
      </c>
      <c r="G137" s="20">
        <f t="shared" si="38"/>
        <v>0</v>
      </c>
      <c r="H137" s="20">
        <f t="shared" si="38"/>
        <v>0</v>
      </c>
      <c r="I137" s="20">
        <f t="shared" si="38"/>
        <v>0</v>
      </c>
      <c r="J137" s="20">
        <f>IF(OR((J132&gt;0),(J133&gt;0),(J134&gt;0)),1,0)</f>
        <v>0</v>
      </c>
      <c r="K137" s="20">
        <f>IF(OR((K132&gt;0),(K133&gt;0),(K134&gt;0)),1,0)</f>
        <v>0</v>
      </c>
      <c r="L137" s="60">
        <f>SUM(E137,F137,G137,H137,I137,J137,K137)</f>
        <v>0</v>
      </c>
      <c r="M137" s="26"/>
      <c r="N137" s="58"/>
      <c r="O137" s="59">
        <f>IF(N137="",0,$N$181)</f>
        <v>0</v>
      </c>
      <c r="P137" s="17"/>
      <c r="Q137" s="12"/>
    </row>
    <row r="138" spans="1:17" ht="12.7" customHeight="1" thickBot="1" x14ac:dyDescent="0.25">
      <c r="A138" s="118"/>
      <c r="B138" s="135"/>
      <c r="C138" s="51"/>
      <c r="D138" s="52" t="s">
        <v>24</v>
      </c>
      <c r="E138" s="43"/>
      <c r="F138" s="43"/>
      <c r="G138" s="43"/>
      <c r="H138" s="43"/>
      <c r="I138" s="43"/>
      <c r="J138" s="44"/>
      <c r="K138" s="43"/>
      <c r="L138" s="68">
        <f>SUM(L132,L133,L134,L135)</f>
        <v>0</v>
      </c>
      <c r="M138" s="212" t="s">
        <v>29</v>
      </c>
      <c r="N138" s="213"/>
      <c r="O138" s="214"/>
      <c r="P138" s="81"/>
      <c r="Q138" s="47"/>
    </row>
    <row r="139" spans="1:17" ht="12.7" customHeight="1" thickTop="1" thickBot="1" x14ac:dyDescent="0.25">
      <c r="A139" s="116"/>
      <c r="B139" s="130">
        <v>20</v>
      </c>
      <c r="C139" s="23"/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</f>
        <v>0</v>
      </c>
      <c r="M139" s="236" t="s">
        <v>57</v>
      </c>
      <c r="N139" s="237"/>
      <c r="O139" s="238" t="s">
        <v>25</v>
      </c>
      <c r="P139" s="42" t="s">
        <v>2</v>
      </c>
      <c r="Q139" s="46" t="s">
        <v>3</v>
      </c>
    </row>
    <row r="140" spans="1:17" ht="12.7" customHeight="1" thickTop="1" x14ac:dyDescent="0.2">
      <c r="A140" s="273"/>
      <c r="B140" s="131"/>
      <c r="C140" s="25"/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>SUM(E140,F140,G140,H140,I140,J140,K140)</f>
        <v>0</v>
      </c>
      <c r="M140" s="236"/>
      <c r="N140" s="237"/>
      <c r="O140" s="239"/>
      <c r="P140" s="11"/>
      <c r="Q140" s="12"/>
    </row>
    <row r="141" spans="1:17" ht="12.7" customHeight="1" x14ac:dyDescent="0.2">
      <c r="A141" s="204" t="s">
        <v>42</v>
      </c>
      <c r="B141" s="132"/>
      <c r="C141" s="23"/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>SUM(E141,F141,G141,H141,I141,J141,K141)</f>
        <v>0</v>
      </c>
      <c r="M141" s="236"/>
      <c r="N141" s="237"/>
      <c r="O141" s="239"/>
      <c r="P141" s="11"/>
      <c r="Q141" s="12"/>
    </row>
    <row r="142" spans="1:17" ht="12.7" customHeight="1" thickBot="1" x14ac:dyDescent="0.25">
      <c r="A142" s="204" t="s">
        <v>64</v>
      </c>
      <c r="B142" s="133"/>
      <c r="C142" s="23"/>
      <c r="D142" s="24" t="s">
        <v>26</v>
      </c>
      <c r="E142" s="13">
        <f t="shared" ref="E142:K142" si="39">IF(E145="",0,E$181)</f>
        <v>0</v>
      </c>
      <c r="F142" s="13">
        <f t="shared" si="39"/>
        <v>0</v>
      </c>
      <c r="G142" s="13">
        <f t="shared" si="39"/>
        <v>0</v>
      </c>
      <c r="H142" s="13">
        <f t="shared" si="39"/>
        <v>0</v>
      </c>
      <c r="I142" s="13">
        <f t="shared" si="39"/>
        <v>0</v>
      </c>
      <c r="J142" s="13">
        <f t="shared" si="39"/>
        <v>0</v>
      </c>
      <c r="K142" s="13">
        <f t="shared" si="39"/>
        <v>0</v>
      </c>
      <c r="L142" s="13">
        <f>SUM(E142:J142)+O144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117"/>
      <c r="B143" s="210" t="s">
        <v>18</v>
      </c>
      <c r="C143" s="211"/>
      <c r="D143" s="86"/>
      <c r="E143" s="14" t="str">
        <f>IF(D143&gt;0,IF(0&lt;D143,IF((D143-SUM(E139:E142))&lt;=0,D143,SUM(E139:E142)),""),"")</f>
        <v/>
      </c>
      <c r="F143" s="14" t="str">
        <f>IF(D143&gt;0,IF(E143&lt;D143,IF((D143-SUM(E143)-SUM(F139:F142))&lt;=0,D143-SUM(E143),SUM(F139:F142)),""),"")</f>
        <v/>
      </c>
      <c r="G143" s="14" t="str">
        <f>IF($D143&gt;0,IF(SUM($E143:F143)&lt;$D143,IF(($D143-SUM($E143:F143)-SUM(G139:G142))&lt;=0,$D143-SUM($E143:F143),SUM(G139:G142)),""),"")</f>
        <v/>
      </c>
      <c r="H143" s="14" t="str">
        <f>IF($D143&gt;0,IF(SUM($E143:G143)&lt;$D143,IF(($D143-SUM($E143:G143)-SUM(H139:H142))&lt;=0,$D143-SUM($E143:G143),SUM(H139:H142)),""),"")</f>
        <v/>
      </c>
      <c r="I143" s="14" t="str">
        <f>IF($D143&gt;0,IF(SUM($E143:H143)&lt;$D143,IF(($D143-SUM($E143:H143)-SUM(I139:I142))&lt;=0,$D143-SUM($E143:H143),SUM(I139:I142)),""),"")</f>
        <v/>
      </c>
      <c r="J143" s="14" t="str">
        <f>IF($D143&gt;0,IF(SUM($E143:I143)&lt;$D143,IF(($D143-SUM($E143:I143)-SUM(J139:J142))&lt;=0,$D143-SUM($E143:I143),SUM(J139:J142)),""),"")</f>
        <v/>
      </c>
      <c r="K143" s="14" t="str">
        <f>IF($D143&gt;0,IF(SUM($E143:J143)&lt;$D143,IF(($D143-SUM($E143:J143)-SUM(K139:K142))&lt;=0,$D143-SUM($E143:J143),SUM(K139:K142)),""),"")</f>
        <v/>
      </c>
      <c r="L143" s="13">
        <f>SUM(E143:J143)</f>
        <v>0</v>
      </c>
      <c r="M143" s="236"/>
      <c r="N143" s="237"/>
      <c r="O143" s="240"/>
      <c r="P143" s="11"/>
      <c r="Q143" s="12"/>
    </row>
    <row r="144" spans="1:17" ht="12.7" customHeight="1" thickBot="1" x14ac:dyDescent="0.25">
      <c r="A144" s="117"/>
      <c r="B144" s="134"/>
      <c r="C144" s="23"/>
      <c r="D144" s="24" t="s">
        <v>19</v>
      </c>
      <c r="E144" s="20">
        <f>IF(OR((E139&gt;0),(E140&gt;0),(E141&gt;0)),1,0)</f>
        <v>0</v>
      </c>
      <c r="F144" s="20">
        <f t="shared" ref="F144:I144" si="40">IF(OR((F139&gt;0),(F140&gt;0),(F141&gt;0)),1,0)</f>
        <v>0</v>
      </c>
      <c r="G144" s="20">
        <f t="shared" si="40"/>
        <v>0</v>
      </c>
      <c r="H144" s="20">
        <f t="shared" si="40"/>
        <v>0</v>
      </c>
      <c r="I144" s="20">
        <f t="shared" si="40"/>
        <v>0</v>
      </c>
      <c r="J144" s="20">
        <f>IF(OR((J139&gt;0),(J140&gt;0),(J141&gt;0)),1,0)</f>
        <v>0</v>
      </c>
      <c r="K144" s="20">
        <f>IF(OR((K139&gt;0),(K140&gt;0),(K141&gt;0)),1,0)</f>
        <v>0</v>
      </c>
      <c r="L144" s="60">
        <f>SUM(E144,F144,G144,H144,I144,J144,K144)</f>
        <v>0</v>
      </c>
      <c r="M144" s="26"/>
      <c r="N144" s="58"/>
      <c r="O144" s="59">
        <f>IF(N144="",0,$N$181)</f>
        <v>0</v>
      </c>
      <c r="P144" s="17"/>
      <c r="Q144" s="12"/>
    </row>
    <row r="145" spans="1:17" ht="12.7" customHeight="1" thickBot="1" x14ac:dyDescent="0.25">
      <c r="A145" s="118"/>
      <c r="B145" s="135"/>
      <c r="C145" s="51"/>
      <c r="D145" s="52" t="s">
        <v>24</v>
      </c>
      <c r="E145" s="43"/>
      <c r="F145" s="43"/>
      <c r="G145" s="43"/>
      <c r="H145" s="43"/>
      <c r="I145" s="43"/>
      <c r="J145" s="44"/>
      <c r="K145" s="43"/>
      <c r="L145" s="68">
        <f>SUM(L139,L140,L141,L142)</f>
        <v>0</v>
      </c>
      <c r="M145" s="212" t="s">
        <v>29</v>
      </c>
      <c r="N145" s="213"/>
      <c r="O145" s="214"/>
      <c r="P145" s="81"/>
      <c r="Q145" s="47"/>
    </row>
    <row r="146" spans="1:17" ht="12.7" customHeight="1" thickTop="1" thickBot="1" x14ac:dyDescent="0.25">
      <c r="A146" s="116"/>
      <c r="B146" s="130">
        <v>21</v>
      </c>
      <c r="C146" s="23"/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</f>
        <v>0</v>
      </c>
      <c r="M146" s="236" t="s">
        <v>57</v>
      </c>
      <c r="N146" s="237"/>
      <c r="O146" s="238" t="s">
        <v>25</v>
      </c>
      <c r="P146" s="42" t="s">
        <v>2</v>
      </c>
      <c r="Q146" s="46" t="s">
        <v>3</v>
      </c>
    </row>
    <row r="147" spans="1:17" ht="12.7" customHeight="1" thickTop="1" x14ac:dyDescent="0.2">
      <c r="A147" s="273"/>
      <c r="B147" s="131"/>
      <c r="C147" s="25"/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>SUM(E147,F147,G147,H147,I147,J147,K147)</f>
        <v>0</v>
      </c>
      <c r="M147" s="236"/>
      <c r="N147" s="237"/>
      <c r="O147" s="239"/>
      <c r="P147" s="11"/>
      <c r="Q147" s="12"/>
    </row>
    <row r="148" spans="1:17" ht="12.7" customHeight="1" x14ac:dyDescent="0.2">
      <c r="A148" s="204" t="s">
        <v>42</v>
      </c>
      <c r="B148" s="132"/>
      <c r="C148" s="23"/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>SUM(E148,F148,G148,H148,I148,J148,K148)</f>
        <v>0</v>
      </c>
      <c r="M148" s="236"/>
      <c r="N148" s="237"/>
      <c r="O148" s="239"/>
      <c r="P148" s="11"/>
      <c r="Q148" s="12"/>
    </row>
    <row r="149" spans="1:17" ht="12.7" customHeight="1" thickBot="1" x14ac:dyDescent="0.25">
      <c r="A149" s="204" t="s">
        <v>64</v>
      </c>
      <c r="B149" s="133"/>
      <c r="C149" s="23"/>
      <c r="D149" s="24" t="s">
        <v>26</v>
      </c>
      <c r="E149" s="13">
        <f t="shared" ref="E149:K149" si="41">IF(E152="",0,E$181)</f>
        <v>0</v>
      </c>
      <c r="F149" s="13">
        <f t="shared" si="41"/>
        <v>0</v>
      </c>
      <c r="G149" s="13">
        <f t="shared" si="41"/>
        <v>0</v>
      </c>
      <c r="H149" s="13">
        <f t="shared" si="41"/>
        <v>0</v>
      </c>
      <c r="I149" s="13">
        <f t="shared" si="41"/>
        <v>0</v>
      </c>
      <c r="J149" s="13">
        <f t="shared" si="41"/>
        <v>0</v>
      </c>
      <c r="K149" s="13">
        <f t="shared" si="41"/>
        <v>0</v>
      </c>
      <c r="L149" s="13">
        <f>SUM(E149:J149)+O151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117"/>
      <c r="B150" s="210" t="s">
        <v>18</v>
      </c>
      <c r="C150" s="211"/>
      <c r="D150" s="86"/>
      <c r="E150" s="14" t="str">
        <f>IF(D150&gt;0,IF(0&lt;D150,IF((D150-SUM(E146:E149))&lt;=0,D150,SUM(E146:E149)),""),"")</f>
        <v/>
      </c>
      <c r="F150" s="14" t="str">
        <f>IF(D150&gt;0,IF(E150&lt;D150,IF((D150-SUM(E150)-SUM(F146:F149))&lt;=0,D150-SUM(E150),SUM(F146:F149)),""),"")</f>
        <v/>
      </c>
      <c r="G150" s="14" t="str">
        <f>IF($D150&gt;0,IF(SUM($E150:F150)&lt;$D150,IF(($D150-SUM($E150:F150)-SUM(G146:G149))&lt;=0,$D150-SUM($E150:F150),SUM(G146:G149)),""),"")</f>
        <v/>
      </c>
      <c r="H150" s="14" t="str">
        <f>IF($D150&gt;0,IF(SUM($E150:G150)&lt;$D150,IF(($D150-SUM($E150:G150)-SUM(H146:H149))&lt;=0,$D150-SUM($E150:G150),SUM(H146:H149)),""),"")</f>
        <v/>
      </c>
      <c r="I150" s="14" t="str">
        <f>IF($D150&gt;0,IF(SUM($E150:H150)&lt;$D150,IF(($D150-SUM($E150:H150)-SUM(I146:I149))&lt;=0,$D150-SUM($E150:H150),SUM(I146:I149)),""),"")</f>
        <v/>
      </c>
      <c r="J150" s="14" t="str">
        <f>IF($D150&gt;0,IF(SUM($E150:I150)&lt;$D150,IF(($D150-SUM($E150:I150)-SUM(J146:J149))&lt;=0,$D150-SUM($E150:I150),SUM(J146:J149)),""),"")</f>
        <v/>
      </c>
      <c r="K150" s="14" t="str">
        <f>IF($D150&gt;0,IF(SUM($E150:J150)&lt;$D150,IF(($D150-SUM($E150:J150)-SUM(K146:K149))&lt;=0,$D150-SUM($E150:J150),SUM(K146:K149)),""),"")</f>
        <v/>
      </c>
      <c r="L150" s="13">
        <f>SUM(E150:J150)</f>
        <v>0</v>
      </c>
      <c r="M150" s="236"/>
      <c r="N150" s="237"/>
      <c r="O150" s="240"/>
      <c r="P150" s="11"/>
      <c r="Q150" s="12"/>
    </row>
    <row r="151" spans="1:17" ht="12.7" customHeight="1" thickBot="1" x14ac:dyDescent="0.25">
      <c r="A151" s="117"/>
      <c r="B151" s="134"/>
      <c r="C151" s="23"/>
      <c r="D151" s="24" t="s">
        <v>19</v>
      </c>
      <c r="E151" s="20">
        <f>IF(OR((E146&gt;0),(E147&gt;0),(E148&gt;0)),1,0)</f>
        <v>0</v>
      </c>
      <c r="F151" s="20">
        <f t="shared" ref="F151:I151" si="42">IF(OR((F146&gt;0),(F147&gt;0),(F148&gt;0)),1,0)</f>
        <v>0</v>
      </c>
      <c r="G151" s="20">
        <f t="shared" si="42"/>
        <v>0</v>
      </c>
      <c r="H151" s="20">
        <f t="shared" si="42"/>
        <v>0</v>
      </c>
      <c r="I151" s="20">
        <f t="shared" si="42"/>
        <v>0</v>
      </c>
      <c r="J151" s="20">
        <f>IF(OR((J146&gt;0),(J147&gt;0),(J148&gt;0)),1,0)</f>
        <v>0</v>
      </c>
      <c r="K151" s="20">
        <f>IF(OR((K146&gt;0),(K147&gt;0),(K148&gt;0)),1,0)</f>
        <v>0</v>
      </c>
      <c r="L151" s="60">
        <f>SUM(E151,F151,G151,H151,I151,J151,K151)</f>
        <v>0</v>
      </c>
      <c r="M151" s="26"/>
      <c r="N151" s="58"/>
      <c r="O151" s="59">
        <f>IF(N151="",0,$N$181)</f>
        <v>0</v>
      </c>
      <c r="P151" s="17"/>
      <c r="Q151" s="12"/>
    </row>
    <row r="152" spans="1:17" ht="12.7" customHeight="1" thickBot="1" x14ac:dyDescent="0.25">
      <c r="A152" s="118"/>
      <c r="B152" s="135"/>
      <c r="C152" s="51"/>
      <c r="D152" s="52" t="s">
        <v>24</v>
      </c>
      <c r="E152" s="43"/>
      <c r="F152" s="43"/>
      <c r="G152" s="43"/>
      <c r="H152" s="43"/>
      <c r="I152" s="43"/>
      <c r="J152" s="44"/>
      <c r="K152" s="43"/>
      <c r="L152" s="68">
        <f>SUM(L146,L147,L148,L149)</f>
        <v>0</v>
      </c>
      <c r="M152" s="212" t="s">
        <v>29</v>
      </c>
      <c r="N152" s="213"/>
      <c r="O152" s="214"/>
      <c r="P152" s="81"/>
      <c r="Q152" s="47"/>
    </row>
    <row r="153" spans="1:17" ht="12.7" customHeight="1" thickTop="1" thickBot="1" x14ac:dyDescent="0.25">
      <c r="A153" s="116"/>
      <c r="B153" s="130">
        <v>22</v>
      </c>
      <c r="C153" s="23"/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</f>
        <v>0</v>
      </c>
      <c r="M153" s="236" t="s">
        <v>57</v>
      </c>
      <c r="N153" s="237"/>
      <c r="O153" s="238" t="s">
        <v>25</v>
      </c>
      <c r="P153" s="42" t="s">
        <v>2</v>
      </c>
      <c r="Q153" s="46" t="s">
        <v>3</v>
      </c>
    </row>
    <row r="154" spans="1:17" ht="12.7" customHeight="1" thickTop="1" x14ac:dyDescent="0.2">
      <c r="A154" s="273"/>
      <c r="B154" s="131"/>
      <c r="C154" s="25"/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>SUM(E154,F154,G154,H154,I154,J154,K154)</f>
        <v>0</v>
      </c>
      <c r="M154" s="236"/>
      <c r="N154" s="237"/>
      <c r="O154" s="239"/>
      <c r="P154" s="11"/>
      <c r="Q154" s="12"/>
    </row>
    <row r="155" spans="1:17" ht="12.7" customHeight="1" x14ac:dyDescent="0.2">
      <c r="A155" s="204" t="s">
        <v>42</v>
      </c>
      <c r="B155" s="132"/>
      <c r="C155" s="23"/>
      <c r="D155" s="24" t="s">
        <v>1</v>
      </c>
      <c r="E155" s="2"/>
      <c r="F155" s="2"/>
      <c r="G155" s="2"/>
      <c r="H155" s="2"/>
      <c r="I155" s="2"/>
      <c r="J155" s="2"/>
      <c r="K155" s="2"/>
      <c r="L155" s="13">
        <f>SUM(E155,F155,G155,H155,I155,J155,K155)</f>
        <v>0</v>
      </c>
      <c r="M155" s="236"/>
      <c r="N155" s="237"/>
      <c r="O155" s="239"/>
      <c r="P155" s="11"/>
      <c r="Q155" s="12"/>
    </row>
    <row r="156" spans="1:17" ht="12.7" customHeight="1" thickBot="1" x14ac:dyDescent="0.25">
      <c r="A156" s="204" t="s">
        <v>64</v>
      </c>
      <c r="B156" s="133"/>
      <c r="C156" s="23"/>
      <c r="D156" s="24" t="s">
        <v>26</v>
      </c>
      <c r="E156" s="13">
        <f t="shared" ref="E156:K156" si="43">IF(E159="",0,E$181)</f>
        <v>0</v>
      </c>
      <c r="F156" s="13">
        <f t="shared" si="43"/>
        <v>0</v>
      </c>
      <c r="G156" s="13">
        <f t="shared" si="43"/>
        <v>0</v>
      </c>
      <c r="H156" s="13">
        <f t="shared" si="43"/>
        <v>0</v>
      </c>
      <c r="I156" s="13">
        <f t="shared" si="43"/>
        <v>0</v>
      </c>
      <c r="J156" s="13">
        <f t="shared" si="43"/>
        <v>0</v>
      </c>
      <c r="K156" s="13">
        <f t="shared" si="43"/>
        <v>0</v>
      </c>
      <c r="L156" s="13">
        <f>SUM(E156:J156)+O158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117"/>
      <c r="B157" s="210" t="s">
        <v>18</v>
      </c>
      <c r="C157" s="211"/>
      <c r="D157" s="86"/>
      <c r="E157" s="14" t="str">
        <f>IF(D157&gt;0,IF(0&lt;D157,IF((D157-SUM(E153:E156))&lt;=0,D157,SUM(E153:E156)),""),"")</f>
        <v/>
      </c>
      <c r="F157" s="14" t="str">
        <f>IF(D157&gt;0,IF(E157&lt;D157,IF((D157-SUM(E157)-SUM(F153:F156))&lt;=0,D157-SUM(E157),SUM(F153:F156)),""),"")</f>
        <v/>
      </c>
      <c r="G157" s="14" t="str">
        <f>IF($D157&gt;0,IF(SUM($E157:F157)&lt;$D157,IF(($D157-SUM($E157:F157)-SUM(G153:G156))&lt;=0,$D157-SUM($E157:F157),SUM(G153:G156)),""),"")</f>
        <v/>
      </c>
      <c r="H157" s="14" t="str">
        <f>IF($D157&gt;0,IF(SUM($E157:G157)&lt;$D157,IF(($D157-SUM($E157:G157)-SUM(H153:H156))&lt;=0,$D157-SUM($E157:G157),SUM(H153:H156)),""),"")</f>
        <v/>
      </c>
      <c r="I157" s="14" t="str">
        <f>IF($D157&gt;0,IF(SUM($E157:H157)&lt;$D157,IF(($D157-SUM($E157:H157)-SUM(I153:I156))&lt;=0,$D157-SUM($E157:H157),SUM(I153:I156)),""),"")</f>
        <v/>
      </c>
      <c r="J157" s="14" t="str">
        <f>IF($D157&gt;0,IF(SUM($E157:I157)&lt;$D157,IF(($D157-SUM($E157:I157)-SUM(J153:J156))&lt;=0,$D157-SUM($E157:I157),SUM(J153:J156)),""),"")</f>
        <v/>
      </c>
      <c r="K157" s="14" t="str">
        <f>IF($D157&gt;0,IF(SUM($E157:J157)&lt;$D157,IF(($D157-SUM($E157:J157)-SUM(K153:K156))&lt;=0,$D157-SUM($E157:J157),SUM(K153:K156)),""),"")</f>
        <v/>
      </c>
      <c r="L157" s="13">
        <f>SUM(E157:J157)</f>
        <v>0</v>
      </c>
      <c r="M157" s="236"/>
      <c r="N157" s="237"/>
      <c r="O157" s="240"/>
      <c r="P157" s="11"/>
      <c r="Q157" s="12"/>
    </row>
    <row r="158" spans="1:17" ht="12.7" customHeight="1" thickBot="1" x14ac:dyDescent="0.25">
      <c r="A158" s="117"/>
      <c r="B158" s="134"/>
      <c r="C158" s="23"/>
      <c r="D158" s="24" t="s">
        <v>19</v>
      </c>
      <c r="E158" s="20">
        <f>IF(OR((E153&gt;0),(E154&gt;0),(E155&gt;0)),1,0)</f>
        <v>0</v>
      </c>
      <c r="F158" s="20">
        <f t="shared" ref="F158:I158" si="44">IF(OR((F153&gt;0),(F154&gt;0),(F155&gt;0)),1,0)</f>
        <v>0</v>
      </c>
      <c r="G158" s="20">
        <f t="shared" si="44"/>
        <v>0</v>
      </c>
      <c r="H158" s="20">
        <f t="shared" si="44"/>
        <v>0</v>
      </c>
      <c r="I158" s="20">
        <f t="shared" si="44"/>
        <v>0</v>
      </c>
      <c r="J158" s="20">
        <f>IF(OR((J153&gt;0),(J154&gt;0),(J155&gt;0)),1,0)</f>
        <v>0</v>
      </c>
      <c r="K158" s="20">
        <f>IF(OR((K153&gt;0),(K154&gt;0),(K155&gt;0)),1,0)</f>
        <v>0</v>
      </c>
      <c r="L158" s="60">
        <f>SUM(E158,F158,G158,H158,I158,J158,K158)</f>
        <v>0</v>
      </c>
      <c r="M158" s="26"/>
      <c r="N158" s="58"/>
      <c r="O158" s="59">
        <f>IF(N158="",0,$N$181)</f>
        <v>0</v>
      </c>
      <c r="P158" s="17"/>
      <c r="Q158" s="12"/>
    </row>
    <row r="159" spans="1:17" ht="12.7" customHeight="1" thickBot="1" x14ac:dyDescent="0.25">
      <c r="A159" s="118"/>
      <c r="B159" s="135"/>
      <c r="C159" s="51"/>
      <c r="D159" s="52" t="s">
        <v>24</v>
      </c>
      <c r="E159" s="43"/>
      <c r="F159" s="43"/>
      <c r="G159" s="43"/>
      <c r="H159" s="43"/>
      <c r="I159" s="43"/>
      <c r="J159" s="44"/>
      <c r="K159" s="43"/>
      <c r="L159" s="68">
        <f>SUM(L153,L154,L155,L156)</f>
        <v>0</v>
      </c>
      <c r="M159" s="212" t="s">
        <v>29</v>
      </c>
      <c r="N159" s="213"/>
      <c r="O159" s="214"/>
      <c r="P159" s="81"/>
      <c r="Q159" s="47"/>
    </row>
    <row r="160" spans="1:17" ht="12.7" customHeight="1" thickTop="1" thickBot="1" x14ac:dyDescent="0.25">
      <c r="A160" s="116"/>
      <c r="B160" s="130">
        <v>23</v>
      </c>
      <c r="C160" s="23"/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</f>
        <v>0</v>
      </c>
      <c r="M160" s="236" t="s">
        <v>57</v>
      </c>
      <c r="N160" s="237"/>
      <c r="O160" s="238" t="s">
        <v>25</v>
      </c>
      <c r="P160" s="42" t="s">
        <v>2</v>
      </c>
      <c r="Q160" s="46" t="s">
        <v>3</v>
      </c>
    </row>
    <row r="161" spans="1:17" ht="12.7" customHeight="1" thickTop="1" x14ac:dyDescent="0.2">
      <c r="A161" s="273"/>
      <c r="B161" s="131"/>
      <c r="C161" s="25"/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>SUM(E161,F161,G161,H161,I161,J161,K161)</f>
        <v>0</v>
      </c>
      <c r="M161" s="236"/>
      <c r="N161" s="237"/>
      <c r="O161" s="239"/>
      <c r="P161" s="11"/>
      <c r="Q161" s="12"/>
    </row>
    <row r="162" spans="1:17" ht="12.7" customHeight="1" x14ac:dyDescent="0.2">
      <c r="A162" s="204" t="s">
        <v>42</v>
      </c>
      <c r="B162" s="132"/>
      <c r="C162" s="23"/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>SUM(E162,F162,G162,H162,I162,J162,K162)</f>
        <v>0</v>
      </c>
      <c r="M162" s="236"/>
      <c r="N162" s="237"/>
      <c r="O162" s="239"/>
      <c r="P162" s="11"/>
      <c r="Q162" s="12"/>
    </row>
    <row r="163" spans="1:17" ht="12.7" customHeight="1" thickBot="1" x14ac:dyDescent="0.25">
      <c r="A163" s="204" t="s">
        <v>64</v>
      </c>
      <c r="B163" s="133"/>
      <c r="C163" s="23"/>
      <c r="D163" s="24" t="s">
        <v>26</v>
      </c>
      <c r="E163" s="13">
        <f t="shared" ref="E163:K163" si="45">IF(E166="",0,E$181)</f>
        <v>0</v>
      </c>
      <c r="F163" s="13">
        <f t="shared" si="45"/>
        <v>0</v>
      </c>
      <c r="G163" s="13">
        <f t="shared" si="45"/>
        <v>0</v>
      </c>
      <c r="H163" s="13">
        <f t="shared" si="45"/>
        <v>0</v>
      </c>
      <c r="I163" s="13">
        <f t="shared" si="45"/>
        <v>0</v>
      </c>
      <c r="J163" s="13">
        <f t="shared" si="45"/>
        <v>0</v>
      </c>
      <c r="K163" s="13">
        <f t="shared" si="45"/>
        <v>0</v>
      </c>
      <c r="L163" s="13">
        <f>SUM(E163:J163)+O165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117"/>
      <c r="B164" s="210" t="s">
        <v>18</v>
      </c>
      <c r="C164" s="211"/>
      <c r="D164" s="86"/>
      <c r="E164" s="14" t="str">
        <f>IF(D164&gt;0,IF(0&lt;D164,IF((D164-SUM(E160:E163))&lt;=0,D164,SUM(E160:E163)),""),"")</f>
        <v/>
      </c>
      <c r="F164" s="14" t="str">
        <f>IF(D164&gt;0,IF(E164&lt;D164,IF((D164-SUM(E164)-SUM(F160:F163))&lt;=0,D164-SUM(E164),SUM(F160:F163)),""),"")</f>
        <v/>
      </c>
      <c r="G164" s="14" t="str">
        <f>IF($D164&gt;0,IF(SUM($E164:F164)&lt;$D164,IF(($D164-SUM($E164:F164)-SUM(G160:G163))&lt;=0,$D164-SUM($E164:F164),SUM(G160:G163)),""),"")</f>
        <v/>
      </c>
      <c r="H164" s="14" t="str">
        <f>IF($D164&gt;0,IF(SUM($E164:G164)&lt;$D164,IF(($D164-SUM($E164:G164)-SUM(H160:H163))&lt;=0,$D164-SUM($E164:G164),SUM(H160:H163)),""),"")</f>
        <v/>
      </c>
      <c r="I164" s="14" t="str">
        <f>IF($D164&gt;0,IF(SUM($E164:H164)&lt;$D164,IF(($D164-SUM($E164:H164)-SUM(I160:I163))&lt;=0,$D164-SUM($E164:H164),SUM(I160:I163)),""),"")</f>
        <v/>
      </c>
      <c r="J164" s="14" t="str">
        <f>IF($D164&gt;0,IF(SUM($E164:I164)&lt;$D164,IF(($D164-SUM($E164:I164)-SUM(J160:J163))&lt;=0,$D164-SUM($E164:I164),SUM(J160:J163)),""),"")</f>
        <v/>
      </c>
      <c r="K164" s="14" t="str">
        <f>IF($D164&gt;0,IF(SUM($E164:J164)&lt;$D164,IF(($D164-SUM($E164:J164)-SUM(K160:K163))&lt;=0,$D164-SUM($E164:J164),SUM(K160:K163)),""),"")</f>
        <v/>
      </c>
      <c r="L164" s="13">
        <f>SUM(E164:J164)</f>
        <v>0</v>
      </c>
      <c r="M164" s="236"/>
      <c r="N164" s="237"/>
      <c r="O164" s="240"/>
      <c r="P164" s="11"/>
      <c r="Q164" s="12"/>
    </row>
    <row r="165" spans="1:17" ht="12.7" customHeight="1" thickBot="1" x14ac:dyDescent="0.25">
      <c r="A165" s="117"/>
      <c r="B165" s="134"/>
      <c r="C165" s="23"/>
      <c r="D165" s="24" t="s">
        <v>19</v>
      </c>
      <c r="E165" s="20">
        <f>IF(OR((E160&gt;0),(E161&gt;0),(E162&gt;0)),1,0)</f>
        <v>0</v>
      </c>
      <c r="F165" s="20">
        <f t="shared" ref="F165:I165" si="46">IF(OR((F160&gt;0),(F161&gt;0),(F162&gt;0)),1,0)</f>
        <v>0</v>
      </c>
      <c r="G165" s="20">
        <f t="shared" si="46"/>
        <v>0</v>
      </c>
      <c r="H165" s="20">
        <f t="shared" si="46"/>
        <v>0</v>
      </c>
      <c r="I165" s="20">
        <f t="shared" si="46"/>
        <v>0</v>
      </c>
      <c r="J165" s="20">
        <f>IF(OR((J160&gt;0),(J161&gt;0),(J162&gt;0)),1,0)</f>
        <v>0</v>
      </c>
      <c r="K165" s="20">
        <f>IF(OR((K160&gt;0),(K161&gt;0),(K162&gt;0)),1,0)</f>
        <v>0</v>
      </c>
      <c r="L165" s="60">
        <f>SUM(E165,F165,G165,H165,I165,J165,K165)</f>
        <v>0</v>
      </c>
      <c r="M165" s="26"/>
      <c r="N165" s="58"/>
      <c r="O165" s="59">
        <f>IF(N165="",0,$N$181)</f>
        <v>0</v>
      </c>
      <c r="P165" s="17"/>
      <c r="Q165" s="12"/>
    </row>
    <row r="166" spans="1:17" ht="12.7" customHeight="1" thickBot="1" x14ac:dyDescent="0.25">
      <c r="A166" s="118"/>
      <c r="B166" s="135"/>
      <c r="C166" s="51"/>
      <c r="D166" s="52" t="s">
        <v>24</v>
      </c>
      <c r="E166" s="43"/>
      <c r="F166" s="43"/>
      <c r="G166" s="43"/>
      <c r="H166" s="43"/>
      <c r="I166" s="43"/>
      <c r="J166" s="44"/>
      <c r="K166" s="43"/>
      <c r="L166" s="68">
        <f>SUM(L160,L161,L162,L163)</f>
        <v>0</v>
      </c>
      <c r="M166" s="212" t="s">
        <v>29</v>
      </c>
      <c r="N166" s="213"/>
      <c r="O166" s="214"/>
      <c r="P166" s="81"/>
      <c r="Q166" s="47"/>
    </row>
    <row r="167" spans="1:17" ht="12.7" customHeight="1" thickTop="1" thickBot="1" x14ac:dyDescent="0.25">
      <c r="A167" s="116"/>
      <c r="B167" s="130">
        <v>24</v>
      </c>
      <c r="C167" s="23"/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</f>
        <v>0</v>
      </c>
      <c r="M167" s="236" t="s">
        <v>57</v>
      </c>
      <c r="N167" s="237"/>
      <c r="O167" s="238" t="s">
        <v>25</v>
      </c>
      <c r="P167" s="42" t="s">
        <v>2</v>
      </c>
      <c r="Q167" s="46" t="s">
        <v>3</v>
      </c>
    </row>
    <row r="168" spans="1:17" ht="12.7" customHeight="1" thickTop="1" x14ac:dyDescent="0.2">
      <c r="A168" s="273"/>
      <c r="B168" s="131"/>
      <c r="C168" s="25"/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>SUM(E168,F168,G168,H168,I168,J168,K168)</f>
        <v>0</v>
      </c>
      <c r="M168" s="236"/>
      <c r="N168" s="237"/>
      <c r="O168" s="239"/>
      <c r="P168" s="11"/>
      <c r="Q168" s="12"/>
    </row>
    <row r="169" spans="1:17" ht="12.7" customHeight="1" x14ac:dyDescent="0.2">
      <c r="A169" s="204" t="s">
        <v>42</v>
      </c>
      <c r="B169" s="132"/>
      <c r="C169" s="23"/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>SUM(E169,F169,G169,H169,I169,J169,K169)</f>
        <v>0</v>
      </c>
      <c r="M169" s="236"/>
      <c r="N169" s="237"/>
      <c r="O169" s="239"/>
      <c r="P169" s="11"/>
      <c r="Q169" s="12"/>
    </row>
    <row r="170" spans="1:17" ht="12.7" customHeight="1" thickBot="1" x14ac:dyDescent="0.25">
      <c r="A170" s="204" t="s">
        <v>64</v>
      </c>
      <c r="B170" s="133"/>
      <c r="C170" s="23"/>
      <c r="D170" s="24" t="s">
        <v>26</v>
      </c>
      <c r="E170" s="13">
        <f t="shared" ref="E170:K170" si="47">IF(E173="",0,E$181)</f>
        <v>0</v>
      </c>
      <c r="F170" s="13">
        <f t="shared" si="47"/>
        <v>0</v>
      </c>
      <c r="G170" s="13">
        <f t="shared" si="47"/>
        <v>0</v>
      </c>
      <c r="H170" s="13">
        <f t="shared" si="47"/>
        <v>0</v>
      </c>
      <c r="I170" s="13">
        <f t="shared" si="47"/>
        <v>0</v>
      </c>
      <c r="J170" s="13">
        <f t="shared" si="47"/>
        <v>0</v>
      </c>
      <c r="K170" s="13">
        <f t="shared" si="47"/>
        <v>0</v>
      </c>
      <c r="L170" s="13">
        <f>SUM(E170:J170)+O172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117"/>
      <c r="B171" s="210" t="s">
        <v>18</v>
      </c>
      <c r="C171" s="211"/>
      <c r="D171" s="86"/>
      <c r="E171" s="14" t="str">
        <f>IF(D171&gt;0,IF(0&lt;D171,IF((D171-SUM(E167:E170))&lt;=0,D171,SUM(E167:E170)),""),"")</f>
        <v/>
      </c>
      <c r="F171" s="14" t="str">
        <f>IF(D171&gt;0,IF(E171&lt;D171,IF((D171-SUM(E171)-SUM(F167:F170))&lt;=0,D171-SUM(E171),SUM(F167:F170)),""),"")</f>
        <v/>
      </c>
      <c r="G171" s="14" t="str">
        <f>IF($D171&gt;0,IF(SUM($E171:F171)&lt;$D171,IF(($D171-SUM($E171:F171)-SUM(G167:G170))&lt;=0,$D171-SUM($E171:F171),SUM(G167:G170)),""),"")</f>
        <v/>
      </c>
      <c r="H171" s="14" t="str">
        <f>IF($D171&gt;0,IF(SUM($E171:G171)&lt;$D171,IF(($D171-SUM($E171:G171)-SUM(H167:H170))&lt;=0,$D171-SUM($E171:G171),SUM(H167:H170)),""),"")</f>
        <v/>
      </c>
      <c r="I171" s="14" t="str">
        <f>IF($D171&gt;0,IF(SUM($E171:H171)&lt;$D171,IF(($D171-SUM($E171:H171)-SUM(I167:I170))&lt;=0,$D171-SUM($E171:H171),SUM(I167:I170)),""),"")</f>
        <v/>
      </c>
      <c r="J171" s="14" t="str">
        <f>IF($D171&gt;0,IF(SUM($E171:I171)&lt;$D171,IF(($D171-SUM($E171:I171)-SUM(J167:J170))&lt;=0,$D171-SUM($E171:I171),SUM(J167:J170)),""),"")</f>
        <v/>
      </c>
      <c r="K171" s="14" t="str">
        <f>IF($D171&gt;0,IF(SUM($E171:J171)&lt;$D171,IF(($D171-SUM($E171:J171)-SUM(K167:K170))&lt;=0,$D171-SUM($E171:J171),SUM(K167:K170)),""),"")</f>
        <v/>
      </c>
      <c r="L171" s="13">
        <f>SUM(E171:J171)</f>
        <v>0</v>
      </c>
      <c r="M171" s="236"/>
      <c r="N171" s="237"/>
      <c r="O171" s="240"/>
      <c r="P171" s="11"/>
      <c r="Q171" s="12"/>
    </row>
    <row r="172" spans="1:17" ht="12.7" customHeight="1" thickBot="1" x14ac:dyDescent="0.25">
      <c r="A172" s="117"/>
      <c r="B172" s="134"/>
      <c r="C172" s="23"/>
      <c r="D172" s="24" t="s">
        <v>19</v>
      </c>
      <c r="E172" s="20">
        <f>IF(OR((E167&gt;0),(E168&gt;0),(E169&gt;0)),1,0)</f>
        <v>0</v>
      </c>
      <c r="F172" s="20">
        <f t="shared" ref="F172:I172" si="48">IF(OR((F167&gt;0),(F168&gt;0),(F169&gt;0)),1,0)</f>
        <v>0</v>
      </c>
      <c r="G172" s="20">
        <f t="shared" si="48"/>
        <v>0</v>
      </c>
      <c r="H172" s="20">
        <f t="shared" si="48"/>
        <v>0</v>
      </c>
      <c r="I172" s="20">
        <f t="shared" si="48"/>
        <v>0</v>
      </c>
      <c r="J172" s="20">
        <f>IF(OR((J167&gt;0),(J168&gt;0),(J169&gt;0)),1,0)</f>
        <v>0</v>
      </c>
      <c r="K172" s="20">
        <f>IF(OR((K167&gt;0),(K168&gt;0),(K169&gt;0)),1,0)</f>
        <v>0</v>
      </c>
      <c r="L172" s="60">
        <f>SUM(E172,F172,G172,H172,I172,J172,K172)</f>
        <v>0</v>
      </c>
      <c r="M172" s="26"/>
      <c r="N172" s="58"/>
      <c r="O172" s="59">
        <f>IF(N172="",0,$N$181)</f>
        <v>0</v>
      </c>
      <c r="P172" s="17"/>
      <c r="Q172" s="12"/>
    </row>
    <row r="173" spans="1:17" ht="12.7" customHeight="1" thickBot="1" x14ac:dyDescent="0.25">
      <c r="A173" s="118"/>
      <c r="B173" s="135"/>
      <c r="C173" s="51"/>
      <c r="D173" s="52" t="s">
        <v>24</v>
      </c>
      <c r="E173" s="43"/>
      <c r="F173" s="43"/>
      <c r="G173" s="43"/>
      <c r="H173" s="43"/>
      <c r="I173" s="43"/>
      <c r="J173" s="44"/>
      <c r="K173" s="43"/>
      <c r="L173" s="68">
        <f>SUM(L167,L168,L169,L170)</f>
        <v>0</v>
      </c>
      <c r="M173" s="212" t="s">
        <v>29</v>
      </c>
      <c r="N173" s="213"/>
      <c r="O173" s="214"/>
      <c r="P173" s="81"/>
      <c r="Q173" s="47"/>
    </row>
    <row r="174" spans="1:17" ht="14.25" customHeight="1" thickTop="1" thickBot="1" x14ac:dyDescent="0.25">
      <c r="A174" s="116"/>
      <c r="B174" s="130">
        <v>25</v>
      </c>
      <c r="C174" s="23"/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</f>
        <v>0</v>
      </c>
      <c r="M174" s="236" t="s">
        <v>57</v>
      </c>
      <c r="N174" s="237"/>
      <c r="O174" s="238" t="s">
        <v>25</v>
      </c>
      <c r="P174" s="42" t="s">
        <v>2</v>
      </c>
      <c r="Q174" s="46" t="s">
        <v>3</v>
      </c>
    </row>
    <row r="175" spans="1:17" ht="13.8" thickTop="1" x14ac:dyDescent="0.2">
      <c r="A175" s="273"/>
      <c r="B175" s="131"/>
      <c r="C175" s="25"/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>SUM(E175,F175,G175,H175,I175,J175,K175)</f>
        <v>0</v>
      </c>
      <c r="M175" s="236"/>
      <c r="N175" s="237"/>
      <c r="O175" s="239"/>
      <c r="P175" s="11"/>
      <c r="Q175" s="12"/>
    </row>
    <row r="176" spans="1:17" ht="12.7" customHeight="1" x14ac:dyDescent="0.2">
      <c r="A176" s="204" t="s">
        <v>42</v>
      </c>
      <c r="B176" s="132"/>
      <c r="C176" s="23"/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>SUM(E176,F176,G176,H176,I176,J176,K176)</f>
        <v>0</v>
      </c>
      <c r="M176" s="236"/>
      <c r="N176" s="237"/>
      <c r="O176" s="239"/>
      <c r="P176" s="11"/>
      <c r="Q176" s="12"/>
    </row>
    <row r="177" spans="1:17" ht="12.7" customHeight="1" thickBot="1" x14ac:dyDescent="0.25">
      <c r="A177" s="204" t="s">
        <v>64</v>
      </c>
      <c r="B177" s="133"/>
      <c r="C177" s="23"/>
      <c r="D177" s="24" t="s">
        <v>26</v>
      </c>
      <c r="E177" s="13">
        <f t="shared" ref="E177:K177" si="49">IF(E180="",0,E$181)</f>
        <v>0</v>
      </c>
      <c r="F177" s="13">
        <f t="shared" si="49"/>
        <v>0</v>
      </c>
      <c r="G177" s="13">
        <f t="shared" si="49"/>
        <v>0</v>
      </c>
      <c r="H177" s="13">
        <f t="shared" si="49"/>
        <v>0</v>
      </c>
      <c r="I177" s="13">
        <f t="shared" si="49"/>
        <v>0</v>
      </c>
      <c r="J177" s="13">
        <f t="shared" si="49"/>
        <v>0</v>
      </c>
      <c r="K177" s="13">
        <f t="shared" si="49"/>
        <v>0</v>
      </c>
      <c r="L177" s="13">
        <f>SUM(E177:J177)+O179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117"/>
      <c r="B178" s="210" t="s">
        <v>18</v>
      </c>
      <c r="C178" s="211"/>
      <c r="D178" s="86"/>
      <c r="E178" s="14" t="str">
        <f>IF(D178&gt;0,IF(0&lt;D178,IF((D178-SUM(E174:E177))&lt;=0,D178,SUM(E174:E177)),""),"")</f>
        <v/>
      </c>
      <c r="F178" s="14" t="str">
        <f>IF(D178&gt;0,IF(E178&lt;D178,IF((D178-SUM(E178)-SUM(F174:F177))&lt;=0,D178-SUM(E178),SUM(F174:F177)),""),"")</f>
        <v/>
      </c>
      <c r="G178" s="14" t="str">
        <f>IF($D178&gt;0,IF(SUM($E178:F178)&lt;$D178,IF(($D178-SUM($E178:F178)-SUM(G174:G177))&lt;=0,$D178-SUM($E178:F178),SUM(G174:G177)),""),"")</f>
        <v/>
      </c>
      <c r="H178" s="14" t="str">
        <f>IF($D178&gt;0,IF(SUM($E178:G178)&lt;$D178,IF(($D178-SUM($E178:G178)-SUM(H174:H177))&lt;=0,$D178-SUM($E178:G178),SUM(H174:H177)),""),"")</f>
        <v/>
      </c>
      <c r="I178" s="14" t="str">
        <f>IF($D178&gt;0,IF(SUM($E178:H178)&lt;$D178,IF(($D178-SUM($E178:H178)-SUM(I174:I177))&lt;=0,$D178-SUM($E178:H178),SUM(I174:I177)),""),"")</f>
        <v/>
      </c>
      <c r="J178" s="14" t="str">
        <f>IF($D178&gt;0,IF(SUM($E178:I178)&lt;$D178,IF(($D178-SUM($E178:I178)-SUM(J174:J177))&lt;=0,$D178-SUM($E178:I178),SUM(J174:J177)),""),"")</f>
        <v/>
      </c>
      <c r="K178" s="14" t="str">
        <f>IF($D178&gt;0,IF(SUM($E178:J178)&lt;$D178,IF(($D178-SUM($E178:J178)-SUM(K174:K177))&lt;=0,$D178-SUM($E178:J178),SUM(K174:K177)),""),"")</f>
        <v/>
      </c>
      <c r="L178" s="13">
        <f>SUM(E178:J178)</f>
        <v>0</v>
      </c>
      <c r="M178" s="236"/>
      <c r="N178" s="237"/>
      <c r="O178" s="240"/>
      <c r="P178" s="11"/>
      <c r="Q178" s="12"/>
    </row>
    <row r="179" spans="1:17" ht="12.7" customHeight="1" thickBot="1" x14ac:dyDescent="0.25">
      <c r="A179" s="117"/>
      <c r="B179" s="134"/>
      <c r="C179" s="23"/>
      <c r="D179" s="24" t="s">
        <v>19</v>
      </c>
      <c r="E179" s="20">
        <f>IF(OR((E174&gt;0),(E175&gt;0),(E176&gt;0)),1,0)</f>
        <v>0</v>
      </c>
      <c r="F179" s="20">
        <f t="shared" ref="F179:I179" si="50">IF(OR((F174&gt;0),(F175&gt;0),(F176&gt;0)),1,0)</f>
        <v>0</v>
      </c>
      <c r="G179" s="20">
        <f t="shared" si="50"/>
        <v>0</v>
      </c>
      <c r="H179" s="20">
        <f t="shared" si="50"/>
        <v>0</v>
      </c>
      <c r="I179" s="20">
        <f t="shared" si="50"/>
        <v>0</v>
      </c>
      <c r="J179" s="20">
        <f>IF(OR((J174&gt;0),(J175&gt;0),(J176&gt;0)),1,0)</f>
        <v>0</v>
      </c>
      <c r="K179" s="20">
        <f>IF(OR((K174&gt;0),(K175&gt;0),(K176&gt;0)),1,0)</f>
        <v>0</v>
      </c>
      <c r="L179" s="60">
        <f>SUM(E179,F179,G179,H179,I179,J179,K179)</f>
        <v>0</v>
      </c>
      <c r="M179" s="26"/>
      <c r="N179" s="58"/>
      <c r="O179" s="59">
        <f>IF(N179="",0,$N$181)</f>
        <v>0</v>
      </c>
      <c r="P179" s="17"/>
      <c r="Q179" s="12"/>
    </row>
    <row r="180" spans="1:17" ht="12.7" customHeight="1" thickBot="1" x14ac:dyDescent="0.25">
      <c r="A180" s="118"/>
      <c r="B180" s="135"/>
      <c r="C180" s="51"/>
      <c r="D180" s="52" t="s">
        <v>24</v>
      </c>
      <c r="E180" s="43"/>
      <c r="F180" s="43"/>
      <c r="G180" s="43"/>
      <c r="H180" s="43"/>
      <c r="I180" s="43"/>
      <c r="J180" s="44"/>
      <c r="K180" s="43"/>
      <c r="L180" s="68">
        <f>SUM(L174,L175,L176,L177)</f>
        <v>0</v>
      </c>
      <c r="M180" s="212" t="s">
        <v>29</v>
      </c>
      <c r="N180" s="213"/>
      <c r="O180" s="214"/>
      <c r="P180" s="81"/>
      <c r="Q180" s="47"/>
    </row>
    <row r="181" spans="1:17" ht="13.8" thickTop="1" x14ac:dyDescent="0.25">
      <c r="A181" s="119"/>
      <c r="B181" s="138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51">IF(H182&gt;0,H183/(H182),0)</f>
        <v>0</v>
      </c>
      <c r="I181" s="31">
        <f t="shared" ca="1" si="51"/>
        <v>0</v>
      </c>
      <c r="J181" s="31">
        <f t="shared" ca="1" si="51"/>
        <v>0</v>
      </c>
      <c r="K181" s="31">
        <f t="shared" si="51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x14ac:dyDescent="0.2">
      <c r="A182" s="119"/>
      <c r="B182" s="138"/>
      <c r="C182" s="30"/>
      <c r="D182" s="27" t="s">
        <v>11</v>
      </c>
      <c r="E182" s="28">
        <f ca="1">SUM(E184:E208)</f>
        <v>0</v>
      </c>
      <c r="F182" s="28">
        <f t="shared" ref="F182:K182" ca="1" si="52">SUM(F184:F208)</f>
        <v>0</v>
      </c>
      <c r="G182" s="28">
        <f t="shared" ca="1" si="52"/>
        <v>0</v>
      </c>
      <c r="H182" s="28">
        <f t="shared" ca="1" si="52"/>
        <v>0</v>
      </c>
      <c r="I182" s="28">
        <f t="shared" ca="1" si="52"/>
        <v>0</v>
      </c>
      <c r="J182" s="28">
        <f t="shared" ca="1" si="52"/>
        <v>0</v>
      </c>
      <c r="K182" s="28">
        <f t="shared" si="52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3.15" thickBot="1" x14ac:dyDescent="0.25">
      <c r="A183" s="120"/>
      <c r="B183" s="139"/>
      <c r="C183" s="36"/>
      <c r="D183" s="37" t="s">
        <v>55</v>
      </c>
      <c r="E183" s="38">
        <f t="shared" ref="E183:K183" si="53">SUM(E6,E13,E20,E27,E34,E41,E48,E55,E62,E69,E76,E83,E90,E97,E104,E111,E118,E125,E132,E139,E146,E153,E160,E167,E174)</f>
        <v>0</v>
      </c>
      <c r="F183" s="38">
        <f t="shared" si="53"/>
        <v>0</v>
      </c>
      <c r="G183" s="38">
        <f t="shared" si="53"/>
        <v>0</v>
      </c>
      <c r="H183" s="38">
        <f t="shared" si="53"/>
        <v>0</v>
      </c>
      <c r="I183" s="38">
        <f t="shared" si="53"/>
        <v>0</v>
      </c>
      <c r="J183" s="38">
        <f t="shared" si="53"/>
        <v>0</v>
      </c>
      <c r="K183" s="38">
        <f t="shared" si="53"/>
        <v>0</v>
      </c>
      <c r="L183" s="36"/>
      <c r="M183" s="39" t="s">
        <v>14</v>
      </c>
      <c r="N183" s="38">
        <f ca="1">SUM(E183:J183,N184:N208)</f>
        <v>0</v>
      </c>
      <c r="O183" s="36"/>
      <c r="P183" s="40"/>
      <c r="Q183" s="41"/>
    </row>
    <row r="184" spans="1:17" ht="13.15" hidden="1" x14ac:dyDescent="0.25">
      <c r="A184" s="125"/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ca="1">SUM(E184:K184)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3.15" hidden="1" x14ac:dyDescent="0.2">
      <c r="A185" s="122" t="s">
        <v>47</v>
      </c>
      <c r="E185" s="6">
        <f t="shared" ref="E185:E208" ca="1" si="54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55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56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57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58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59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ref="L185:L208" ca="1" si="60">SUM(E185:K185)</f>
        <v>0</v>
      </c>
      <c r="N185">
        <f t="shared" ref="N185:N208" ca="1" si="6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3.15" hidden="1" x14ac:dyDescent="0.25">
      <c r="A186" s="122" t="s">
        <v>48</v>
      </c>
      <c r="B186" s="122"/>
      <c r="C186" s="9"/>
      <c r="D186" s="9"/>
      <c r="E186" s="6">
        <f t="shared" ca="1" si="54"/>
        <v>0</v>
      </c>
      <c r="F186" s="6">
        <f t="shared" ca="1" si="55"/>
        <v>0</v>
      </c>
      <c r="G186" s="6">
        <f t="shared" ca="1" si="56"/>
        <v>0</v>
      </c>
      <c r="H186" s="6">
        <f t="shared" ca="1" si="57"/>
        <v>0</v>
      </c>
      <c r="I186" s="6">
        <f t="shared" ca="1" si="58"/>
        <v>0</v>
      </c>
      <c r="J186" s="6">
        <f t="shared" ca="1" si="59"/>
        <v>0</v>
      </c>
      <c r="K186" s="6"/>
      <c r="L186" s="7">
        <f t="shared" ca="1" si="60"/>
        <v>0</v>
      </c>
      <c r="N186">
        <f t="shared" ca="1" si="61"/>
        <v>0</v>
      </c>
      <c r="P186" s="8"/>
      <c r="Q186" s="8"/>
    </row>
    <row r="187" spans="1:17" ht="13.15" hidden="1" x14ac:dyDescent="0.2">
      <c r="A187" s="122" t="s">
        <v>49</v>
      </c>
      <c r="E187" s="6">
        <f t="shared" ca="1" si="54"/>
        <v>0</v>
      </c>
      <c r="F187" s="6">
        <f t="shared" ca="1" si="55"/>
        <v>0</v>
      </c>
      <c r="G187" s="6">
        <f t="shared" ca="1" si="56"/>
        <v>0</v>
      </c>
      <c r="H187" s="6">
        <f t="shared" ca="1" si="57"/>
        <v>0</v>
      </c>
      <c r="I187" s="6">
        <f t="shared" ca="1" si="58"/>
        <v>0</v>
      </c>
      <c r="J187" s="6">
        <f t="shared" ca="1" si="59"/>
        <v>0</v>
      </c>
      <c r="K187" s="6"/>
      <c r="L187" s="7">
        <f t="shared" ca="1" si="60"/>
        <v>0</v>
      </c>
      <c r="N187">
        <f t="shared" ca="1" si="61"/>
        <v>0</v>
      </c>
      <c r="P187" s="8"/>
      <c r="Q187" s="8"/>
    </row>
    <row r="188" spans="1:17" ht="13.15" hidden="1" x14ac:dyDescent="0.25">
      <c r="A188" s="122" t="s">
        <v>50</v>
      </c>
      <c r="B188" s="122"/>
      <c r="C188" s="9"/>
      <c r="D188" s="9"/>
      <c r="E188" s="6">
        <f t="shared" ca="1" si="54"/>
        <v>0</v>
      </c>
      <c r="F188" s="6">
        <f t="shared" ca="1" si="55"/>
        <v>0</v>
      </c>
      <c r="G188" s="6">
        <f t="shared" ca="1" si="56"/>
        <v>0</v>
      </c>
      <c r="H188" s="6">
        <f t="shared" ca="1" si="57"/>
        <v>0</v>
      </c>
      <c r="I188" s="6">
        <f t="shared" ca="1" si="58"/>
        <v>0</v>
      </c>
      <c r="J188" s="6">
        <f t="shared" ca="1" si="59"/>
        <v>0</v>
      </c>
      <c r="K188" s="6"/>
      <c r="L188" s="7">
        <f t="shared" ca="1" si="60"/>
        <v>0</v>
      </c>
      <c r="N188">
        <f t="shared" ca="1" si="61"/>
        <v>0</v>
      </c>
      <c r="P188" s="8"/>
      <c r="Q188" s="8"/>
    </row>
    <row r="189" spans="1:17" hidden="1" x14ac:dyDescent="0.2">
      <c r="A189" s="125"/>
      <c r="E189" s="6">
        <f t="shared" ca="1" si="54"/>
        <v>0</v>
      </c>
      <c r="F189" s="6">
        <f t="shared" ca="1" si="55"/>
        <v>0</v>
      </c>
      <c r="G189" s="6">
        <f t="shared" ca="1" si="56"/>
        <v>0</v>
      </c>
      <c r="H189" s="6">
        <f t="shared" ca="1" si="57"/>
        <v>0</v>
      </c>
      <c r="I189" s="6">
        <f t="shared" ca="1" si="58"/>
        <v>0</v>
      </c>
      <c r="J189" s="6">
        <f t="shared" ca="1" si="59"/>
        <v>0</v>
      </c>
      <c r="K189" s="6"/>
      <c r="L189" s="7">
        <f t="shared" ca="1" si="60"/>
        <v>0</v>
      </c>
      <c r="N189">
        <f t="shared" ca="1" si="61"/>
        <v>0</v>
      </c>
      <c r="P189" s="8"/>
      <c r="Q189" s="8"/>
    </row>
    <row r="190" spans="1:17" ht="13.15" hidden="1" x14ac:dyDescent="0.25">
      <c r="A190" s="125"/>
      <c r="B190" s="122"/>
      <c r="C190" s="9"/>
      <c r="D190" s="9"/>
      <c r="E190" s="6">
        <f t="shared" ca="1" si="54"/>
        <v>0</v>
      </c>
      <c r="F190" s="6">
        <f t="shared" ca="1" si="55"/>
        <v>0</v>
      </c>
      <c r="G190" s="6">
        <f t="shared" ca="1" si="56"/>
        <v>0</v>
      </c>
      <c r="H190" s="6">
        <f t="shared" ca="1" si="57"/>
        <v>0</v>
      </c>
      <c r="I190" s="6">
        <f t="shared" ca="1" si="58"/>
        <v>0</v>
      </c>
      <c r="J190" s="6">
        <f t="shared" ca="1" si="59"/>
        <v>0</v>
      </c>
      <c r="K190" s="6"/>
      <c r="L190" s="7">
        <f t="shared" ca="1" si="60"/>
        <v>0</v>
      </c>
      <c r="N190">
        <f t="shared" ca="1" si="61"/>
        <v>0</v>
      </c>
      <c r="P190" s="8"/>
      <c r="Q190" s="8"/>
    </row>
    <row r="191" spans="1:17" ht="13.15" hidden="1" x14ac:dyDescent="0.2">
      <c r="A191" s="125" t="s">
        <v>36</v>
      </c>
      <c r="B191" s="122"/>
      <c r="E191" s="6">
        <f t="shared" ca="1" si="54"/>
        <v>0</v>
      </c>
      <c r="F191" s="6">
        <f t="shared" ca="1" si="55"/>
        <v>0</v>
      </c>
      <c r="G191" s="6">
        <f t="shared" ca="1" si="56"/>
        <v>0</v>
      </c>
      <c r="H191" s="6">
        <f t="shared" ca="1" si="57"/>
        <v>0</v>
      </c>
      <c r="I191" s="6">
        <f t="shared" ca="1" si="58"/>
        <v>0</v>
      </c>
      <c r="J191" s="6">
        <f t="shared" ca="1" si="59"/>
        <v>0</v>
      </c>
      <c r="K191" s="6"/>
      <c r="L191" s="7">
        <f t="shared" ca="1" si="60"/>
        <v>0</v>
      </c>
      <c r="N191">
        <f t="shared" ca="1" si="61"/>
        <v>0</v>
      </c>
      <c r="P191" s="8"/>
      <c r="Q191" s="8"/>
    </row>
    <row r="192" spans="1:17" ht="13.15" hidden="1" x14ac:dyDescent="0.25">
      <c r="A192" s="125" t="s">
        <v>37</v>
      </c>
      <c r="B192" s="122">
        <v>12</v>
      </c>
      <c r="C192" s="9"/>
      <c r="D192" s="9"/>
      <c r="E192" s="6">
        <f t="shared" ca="1" si="54"/>
        <v>0</v>
      </c>
      <c r="F192" s="6">
        <f t="shared" ca="1" si="55"/>
        <v>0</v>
      </c>
      <c r="G192" s="6">
        <f t="shared" ca="1" si="56"/>
        <v>0</v>
      </c>
      <c r="H192" s="6">
        <f t="shared" ca="1" si="57"/>
        <v>0</v>
      </c>
      <c r="I192" s="6">
        <f t="shared" ca="1" si="58"/>
        <v>0</v>
      </c>
      <c r="J192" s="6">
        <f t="shared" ca="1" si="59"/>
        <v>0</v>
      </c>
      <c r="K192" s="6"/>
      <c r="L192" s="7">
        <f t="shared" ca="1" si="60"/>
        <v>0</v>
      </c>
      <c r="N192">
        <f t="shared" ca="1" si="61"/>
        <v>0</v>
      </c>
      <c r="P192" s="8"/>
      <c r="Q192" s="8"/>
    </row>
    <row r="193" spans="1:17" ht="13.15" hidden="1" x14ac:dyDescent="0.2">
      <c r="A193" s="125" t="s">
        <v>38</v>
      </c>
      <c r="B193" s="122">
        <v>10</v>
      </c>
      <c r="E193" s="6">
        <f t="shared" ca="1" si="54"/>
        <v>0</v>
      </c>
      <c r="F193" s="6">
        <f t="shared" ca="1" si="55"/>
        <v>0</v>
      </c>
      <c r="G193" s="6">
        <f t="shared" ca="1" si="56"/>
        <v>0</v>
      </c>
      <c r="H193" s="6">
        <f t="shared" ca="1" si="57"/>
        <v>0</v>
      </c>
      <c r="I193" s="6">
        <f t="shared" ca="1" si="58"/>
        <v>0</v>
      </c>
      <c r="J193" s="6">
        <f t="shared" ca="1" si="59"/>
        <v>0</v>
      </c>
      <c r="K193" s="6"/>
      <c r="L193" s="7">
        <f t="shared" ca="1" si="60"/>
        <v>0</v>
      </c>
      <c r="N193">
        <f t="shared" ca="1" si="61"/>
        <v>0</v>
      </c>
      <c r="P193" s="8"/>
      <c r="Q193" s="8"/>
    </row>
    <row r="194" spans="1:17" ht="13.15" hidden="1" x14ac:dyDescent="0.25">
      <c r="A194" s="125" t="s">
        <v>39</v>
      </c>
      <c r="B194" s="122">
        <v>8</v>
      </c>
      <c r="C194" s="9"/>
      <c r="D194" s="9"/>
      <c r="E194" s="6">
        <f t="shared" ca="1" si="54"/>
        <v>0</v>
      </c>
      <c r="F194" s="6">
        <f t="shared" ca="1" si="55"/>
        <v>0</v>
      </c>
      <c r="G194" s="6">
        <f t="shared" ca="1" si="56"/>
        <v>0</v>
      </c>
      <c r="H194" s="6">
        <f t="shared" ca="1" si="57"/>
        <v>0</v>
      </c>
      <c r="I194" s="6">
        <f t="shared" ca="1" si="58"/>
        <v>0</v>
      </c>
      <c r="J194" s="6">
        <f t="shared" ca="1" si="59"/>
        <v>0</v>
      </c>
      <c r="K194" s="6"/>
      <c r="L194" s="7">
        <f t="shared" ca="1" si="60"/>
        <v>0</v>
      </c>
      <c r="N194">
        <f t="shared" ca="1" si="61"/>
        <v>0</v>
      </c>
      <c r="P194" s="8"/>
      <c r="Q194" s="8"/>
    </row>
    <row r="195" spans="1:17" hidden="1" x14ac:dyDescent="0.2">
      <c r="A195" s="125" t="s">
        <v>40</v>
      </c>
      <c r="E195" s="6">
        <f t="shared" ca="1" si="54"/>
        <v>0</v>
      </c>
      <c r="F195" s="6">
        <f t="shared" ca="1" si="55"/>
        <v>0</v>
      </c>
      <c r="G195" s="6">
        <f t="shared" ca="1" si="56"/>
        <v>0</v>
      </c>
      <c r="H195" s="6">
        <f t="shared" ca="1" si="57"/>
        <v>0</v>
      </c>
      <c r="I195" s="6">
        <f t="shared" ca="1" si="58"/>
        <v>0</v>
      </c>
      <c r="J195" s="6">
        <f t="shared" ca="1" si="59"/>
        <v>0</v>
      </c>
      <c r="K195" s="6"/>
      <c r="L195" s="7">
        <f t="shared" ca="1" si="60"/>
        <v>0</v>
      </c>
      <c r="N195">
        <f t="shared" ca="1" si="61"/>
        <v>0</v>
      </c>
      <c r="P195" s="8"/>
      <c r="Q195" s="8"/>
    </row>
    <row r="196" spans="1:17" ht="13.15" hidden="1" x14ac:dyDescent="0.25">
      <c r="A196" s="125" t="s">
        <v>41</v>
      </c>
      <c r="B196" s="122"/>
      <c r="C196" s="9"/>
      <c r="D196" s="9"/>
      <c r="E196" s="6">
        <f t="shared" ca="1" si="54"/>
        <v>0</v>
      </c>
      <c r="F196" s="6">
        <f t="shared" ca="1" si="55"/>
        <v>0</v>
      </c>
      <c r="G196" s="6">
        <f t="shared" ca="1" si="56"/>
        <v>0</v>
      </c>
      <c r="H196" s="6">
        <f t="shared" ca="1" si="57"/>
        <v>0</v>
      </c>
      <c r="I196" s="6">
        <f t="shared" ca="1" si="58"/>
        <v>0</v>
      </c>
      <c r="J196" s="6">
        <f t="shared" ca="1" si="59"/>
        <v>0</v>
      </c>
      <c r="K196" s="6"/>
      <c r="L196" s="7">
        <f t="shared" ca="1" si="60"/>
        <v>0</v>
      </c>
      <c r="N196">
        <f t="shared" ca="1" si="61"/>
        <v>0</v>
      </c>
      <c r="P196" s="8"/>
      <c r="Q196" s="8"/>
    </row>
    <row r="197" spans="1:17" hidden="1" x14ac:dyDescent="0.2">
      <c r="E197" s="6">
        <f t="shared" ca="1" si="54"/>
        <v>0</v>
      </c>
      <c r="F197" s="6">
        <f t="shared" ca="1" si="55"/>
        <v>0</v>
      </c>
      <c r="G197" s="6">
        <f t="shared" ca="1" si="56"/>
        <v>0</v>
      </c>
      <c r="H197" s="6">
        <f t="shared" ca="1" si="57"/>
        <v>0</v>
      </c>
      <c r="I197" s="6">
        <f t="shared" ca="1" si="58"/>
        <v>0</v>
      </c>
      <c r="J197" s="6">
        <f t="shared" ca="1" si="59"/>
        <v>0</v>
      </c>
      <c r="K197" s="6"/>
      <c r="L197" s="7">
        <f t="shared" ca="1" si="60"/>
        <v>0</v>
      </c>
      <c r="N197">
        <f t="shared" ca="1" si="61"/>
        <v>0</v>
      </c>
      <c r="P197" s="8"/>
      <c r="Q197" s="8"/>
    </row>
    <row r="198" spans="1:17" ht="13.15" hidden="1" x14ac:dyDescent="0.25">
      <c r="B198" s="122"/>
      <c r="C198" s="9"/>
      <c r="D198" s="9"/>
      <c r="E198" s="6">
        <f t="shared" ca="1" si="54"/>
        <v>0</v>
      </c>
      <c r="F198" s="6">
        <f t="shared" ca="1" si="55"/>
        <v>0</v>
      </c>
      <c r="G198" s="6">
        <f t="shared" ca="1" si="56"/>
        <v>0</v>
      </c>
      <c r="H198" s="6">
        <f t="shared" ca="1" si="57"/>
        <v>0</v>
      </c>
      <c r="I198" s="6">
        <f t="shared" ca="1" si="58"/>
        <v>0</v>
      </c>
      <c r="J198" s="6">
        <f t="shared" ca="1" si="59"/>
        <v>0</v>
      </c>
      <c r="K198" s="6"/>
      <c r="L198" s="7">
        <f t="shared" ca="1" si="60"/>
        <v>0</v>
      </c>
      <c r="N198">
        <f t="shared" ca="1" si="61"/>
        <v>0</v>
      </c>
      <c r="P198" s="8"/>
      <c r="Q198" s="8"/>
    </row>
    <row r="199" spans="1:17" ht="13.15" hidden="1" x14ac:dyDescent="0.2">
      <c r="A199" s="122">
        <v>2019</v>
      </c>
      <c r="E199" s="6">
        <f t="shared" ca="1" si="54"/>
        <v>0</v>
      </c>
      <c r="F199" s="6">
        <f t="shared" ca="1" si="55"/>
        <v>0</v>
      </c>
      <c r="G199" s="6">
        <f t="shared" ca="1" si="56"/>
        <v>0</v>
      </c>
      <c r="H199" s="6">
        <f t="shared" ca="1" si="57"/>
        <v>0</v>
      </c>
      <c r="I199" s="6">
        <f t="shared" ca="1" si="58"/>
        <v>0</v>
      </c>
      <c r="J199" s="6">
        <f t="shared" ca="1" si="59"/>
        <v>0</v>
      </c>
      <c r="K199" s="6"/>
      <c r="L199" s="7">
        <f t="shared" ca="1" si="60"/>
        <v>0</v>
      </c>
      <c r="N199">
        <f t="shared" ca="1" si="61"/>
        <v>0</v>
      </c>
      <c r="P199" s="8"/>
      <c r="Q199" s="8"/>
    </row>
    <row r="200" spans="1:17" ht="13.15" hidden="1" x14ac:dyDescent="0.25">
      <c r="A200" s="122">
        <v>2020</v>
      </c>
      <c r="B200" s="122"/>
      <c r="C200" s="9"/>
      <c r="D200" s="9"/>
      <c r="E200" s="6">
        <f t="shared" ca="1" si="54"/>
        <v>0</v>
      </c>
      <c r="F200" s="6">
        <f t="shared" ca="1" si="55"/>
        <v>0</v>
      </c>
      <c r="G200" s="6">
        <f t="shared" ca="1" si="56"/>
        <v>0</v>
      </c>
      <c r="H200" s="6">
        <f t="shared" ca="1" si="57"/>
        <v>0</v>
      </c>
      <c r="I200" s="6">
        <f t="shared" ca="1" si="58"/>
        <v>0</v>
      </c>
      <c r="J200" s="6">
        <f t="shared" ca="1" si="59"/>
        <v>0</v>
      </c>
      <c r="K200" s="6"/>
      <c r="L200" s="7">
        <f t="shared" ca="1" si="60"/>
        <v>0</v>
      </c>
      <c r="N200">
        <f t="shared" ca="1" si="61"/>
        <v>0</v>
      </c>
      <c r="P200" s="8"/>
      <c r="Q200" s="8"/>
    </row>
    <row r="201" spans="1:17" ht="13.15" hidden="1" x14ac:dyDescent="0.2">
      <c r="A201" s="122">
        <v>2021</v>
      </c>
      <c r="E201" s="6">
        <f t="shared" ca="1" si="54"/>
        <v>0</v>
      </c>
      <c r="F201" s="6">
        <f t="shared" ca="1" si="55"/>
        <v>0</v>
      </c>
      <c r="G201" s="6">
        <f t="shared" ca="1" si="56"/>
        <v>0</v>
      </c>
      <c r="H201" s="6">
        <f t="shared" ca="1" si="57"/>
        <v>0</v>
      </c>
      <c r="I201" s="6">
        <f t="shared" ca="1" si="58"/>
        <v>0</v>
      </c>
      <c r="J201" s="6">
        <f t="shared" ca="1" si="59"/>
        <v>0</v>
      </c>
      <c r="K201" s="6"/>
      <c r="L201" s="7">
        <f t="shared" ca="1" si="60"/>
        <v>0</v>
      </c>
      <c r="N201">
        <f t="shared" ca="1" si="61"/>
        <v>0</v>
      </c>
      <c r="P201" s="8"/>
      <c r="Q201" s="8"/>
    </row>
    <row r="202" spans="1:17" ht="13.15" hidden="1" x14ac:dyDescent="0.25">
      <c r="A202" s="122">
        <v>2022</v>
      </c>
      <c r="B202" s="122"/>
      <c r="C202" s="9"/>
      <c r="D202" s="9"/>
      <c r="E202" s="6">
        <f t="shared" ca="1" si="54"/>
        <v>0</v>
      </c>
      <c r="F202" s="6">
        <f t="shared" ca="1" si="55"/>
        <v>0</v>
      </c>
      <c r="G202" s="6">
        <f t="shared" ca="1" si="56"/>
        <v>0</v>
      </c>
      <c r="H202" s="6">
        <f t="shared" ca="1" si="57"/>
        <v>0</v>
      </c>
      <c r="I202" s="6">
        <f t="shared" ca="1" si="58"/>
        <v>0</v>
      </c>
      <c r="J202" s="6">
        <f t="shared" ca="1" si="59"/>
        <v>0</v>
      </c>
      <c r="K202" s="6"/>
      <c r="L202" s="7">
        <f t="shared" ca="1" si="60"/>
        <v>0</v>
      </c>
      <c r="N202">
        <f t="shared" ca="1" si="61"/>
        <v>0</v>
      </c>
      <c r="P202" s="8"/>
      <c r="Q202" s="8"/>
    </row>
    <row r="203" spans="1:17" ht="13.15" hidden="1" x14ac:dyDescent="0.2">
      <c r="A203" s="122">
        <v>2023</v>
      </c>
      <c r="E203" s="6">
        <f t="shared" ca="1" si="54"/>
        <v>0</v>
      </c>
      <c r="F203" s="6">
        <f t="shared" ca="1" si="55"/>
        <v>0</v>
      </c>
      <c r="G203" s="6">
        <f t="shared" ca="1" si="56"/>
        <v>0</v>
      </c>
      <c r="H203" s="6">
        <f t="shared" ca="1" si="57"/>
        <v>0</v>
      </c>
      <c r="I203" s="6">
        <f t="shared" ca="1" si="58"/>
        <v>0</v>
      </c>
      <c r="J203" s="6">
        <f t="shared" ca="1" si="59"/>
        <v>0</v>
      </c>
      <c r="K203" s="6"/>
      <c r="L203" s="7">
        <f t="shared" ca="1" si="60"/>
        <v>0</v>
      </c>
      <c r="N203">
        <f t="shared" ca="1" si="61"/>
        <v>0</v>
      </c>
      <c r="P203" s="8"/>
      <c r="Q203" s="8"/>
    </row>
    <row r="204" spans="1:17" ht="13.15" hidden="1" x14ac:dyDescent="0.2">
      <c r="A204" s="122">
        <v>2024</v>
      </c>
      <c r="E204" s="6">
        <f t="shared" ca="1" si="54"/>
        <v>0</v>
      </c>
      <c r="F204" s="6">
        <f t="shared" ca="1" si="55"/>
        <v>0</v>
      </c>
      <c r="G204" s="6">
        <f t="shared" ca="1" si="56"/>
        <v>0</v>
      </c>
      <c r="H204" s="6">
        <f t="shared" ca="1" si="57"/>
        <v>0</v>
      </c>
      <c r="I204" s="6">
        <f t="shared" ca="1" si="58"/>
        <v>0</v>
      </c>
      <c r="J204" s="6">
        <f t="shared" ca="1" si="59"/>
        <v>0</v>
      </c>
      <c r="K204" s="6"/>
      <c r="L204" s="7">
        <f t="shared" ca="1" si="60"/>
        <v>0</v>
      </c>
      <c r="N204">
        <f t="shared" ca="1" si="61"/>
        <v>0</v>
      </c>
    </row>
    <row r="205" spans="1:17" hidden="1" x14ac:dyDescent="0.2">
      <c r="E205" s="6">
        <f t="shared" ca="1" si="54"/>
        <v>0</v>
      </c>
      <c r="F205" s="6">
        <f t="shared" ca="1" si="55"/>
        <v>0</v>
      </c>
      <c r="G205" s="6">
        <f t="shared" ca="1" si="56"/>
        <v>0</v>
      </c>
      <c r="H205" s="6">
        <f t="shared" ca="1" si="57"/>
        <v>0</v>
      </c>
      <c r="I205" s="6">
        <f t="shared" ca="1" si="58"/>
        <v>0</v>
      </c>
      <c r="J205" s="6">
        <f t="shared" ca="1" si="59"/>
        <v>0</v>
      </c>
      <c r="K205" s="6"/>
      <c r="L205" s="7">
        <f t="shared" ca="1" si="60"/>
        <v>0</v>
      </c>
      <c r="N205">
        <f t="shared" ca="1" si="61"/>
        <v>0</v>
      </c>
    </row>
    <row r="206" spans="1:17" hidden="1" x14ac:dyDescent="0.2">
      <c r="E206" s="6">
        <f t="shared" ca="1" si="54"/>
        <v>0</v>
      </c>
      <c r="F206" s="6">
        <f t="shared" ca="1" si="55"/>
        <v>0</v>
      </c>
      <c r="G206" s="6">
        <f t="shared" ca="1" si="56"/>
        <v>0</v>
      </c>
      <c r="H206" s="6">
        <f t="shared" ca="1" si="57"/>
        <v>0</v>
      </c>
      <c r="I206" s="6">
        <f t="shared" ca="1" si="58"/>
        <v>0</v>
      </c>
      <c r="J206" s="6">
        <f t="shared" ca="1" si="59"/>
        <v>0</v>
      </c>
      <c r="K206" s="6"/>
      <c r="L206" s="7">
        <f t="shared" ca="1" si="60"/>
        <v>0</v>
      </c>
      <c r="N206">
        <f t="shared" ca="1" si="61"/>
        <v>0</v>
      </c>
    </row>
    <row r="207" spans="1:17" hidden="1" x14ac:dyDescent="0.2">
      <c r="E207" s="6">
        <f t="shared" ca="1" si="54"/>
        <v>0</v>
      </c>
      <c r="F207" s="6">
        <f t="shared" ca="1" si="55"/>
        <v>0</v>
      </c>
      <c r="G207" s="6">
        <f t="shared" ca="1" si="56"/>
        <v>0</v>
      </c>
      <c r="H207" s="6">
        <f t="shared" ca="1" si="57"/>
        <v>0</v>
      </c>
      <c r="I207" s="6">
        <f t="shared" ca="1" si="58"/>
        <v>0</v>
      </c>
      <c r="J207" s="6">
        <f t="shared" ca="1" si="59"/>
        <v>0</v>
      </c>
      <c r="K207" s="6"/>
      <c r="L207" s="7">
        <f t="shared" ca="1" si="60"/>
        <v>0</v>
      </c>
      <c r="N207">
        <f t="shared" ca="1" si="61"/>
        <v>0</v>
      </c>
    </row>
    <row r="208" spans="1:17" hidden="1" x14ac:dyDescent="0.2">
      <c r="E208" s="6">
        <f t="shared" ca="1" si="54"/>
        <v>0</v>
      </c>
      <c r="F208" s="6">
        <f t="shared" ca="1" si="55"/>
        <v>0</v>
      </c>
      <c r="G208" s="6">
        <f t="shared" ca="1" si="56"/>
        <v>0</v>
      </c>
      <c r="H208" s="6">
        <f t="shared" ca="1" si="57"/>
        <v>0</v>
      </c>
      <c r="I208" s="6">
        <f t="shared" ca="1" si="58"/>
        <v>0</v>
      </c>
      <c r="J208" s="6">
        <f t="shared" ca="1" si="59"/>
        <v>0</v>
      </c>
      <c r="K208" s="6"/>
      <c r="L208" s="7">
        <f t="shared" ca="1" si="60"/>
        <v>0</v>
      </c>
      <c r="N208">
        <f t="shared" ca="1" si="61"/>
        <v>0</v>
      </c>
    </row>
  </sheetData>
  <sheetProtection algorithmName="SHA-512" hashValue="j91rzivmaJLiDJU5BO2Bj88QMZ6X/6YEYBa9NPC7UyF0KVezATnmhT6u/rGa2us9dxmRrqIAUwhzmQaVhvoEzQ==" saltValue="2ExJYezpI4jKC0i929XyEg==" spinCount="100000" sheet="1" objects="1" scenarios="1" selectLockedCells="1"/>
  <mergeCells count="110">
    <mergeCell ref="M167:N171"/>
    <mergeCell ref="O167:O171"/>
    <mergeCell ref="M174:N178"/>
    <mergeCell ref="O174:O178"/>
    <mergeCell ref="M132:N136"/>
    <mergeCell ref="O132:O136"/>
    <mergeCell ref="M139:N143"/>
    <mergeCell ref="O139:O143"/>
    <mergeCell ref="M146:N150"/>
    <mergeCell ref="O146:O150"/>
    <mergeCell ref="M153:N157"/>
    <mergeCell ref="O153:O157"/>
    <mergeCell ref="M160:N164"/>
    <mergeCell ref="O160:O164"/>
    <mergeCell ref="M145:O145"/>
    <mergeCell ref="M13:N17"/>
    <mergeCell ref="O13:O17"/>
    <mergeCell ref="M20:N24"/>
    <mergeCell ref="O20:O24"/>
    <mergeCell ref="M27:N31"/>
    <mergeCell ref="O27:O31"/>
    <mergeCell ref="M34:N38"/>
    <mergeCell ref="O34:O38"/>
    <mergeCell ref="M41:N45"/>
    <mergeCell ref="O41:O45"/>
    <mergeCell ref="M117:O117"/>
    <mergeCell ref="M124:O124"/>
    <mergeCell ref="O83:O87"/>
    <mergeCell ref="M90:N94"/>
    <mergeCell ref="O90:O94"/>
    <mergeCell ref="M97:N101"/>
    <mergeCell ref="O97:O101"/>
    <mergeCell ref="M104:N108"/>
    <mergeCell ref="O104:O108"/>
    <mergeCell ref="M111:N115"/>
    <mergeCell ref="O111:O115"/>
    <mergeCell ref="M118:N122"/>
    <mergeCell ref="O118:O122"/>
    <mergeCell ref="M83:N87"/>
    <mergeCell ref="M125:N129"/>
    <mergeCell ref="O125:O129"/>
    <mergeCell ref="J1:L1"/>
    <mergeCell ref="B143:C143"/>
    <mergeCell ref="B108:C108"/>
    <mergeCell ref="M131:O131"/>
    <mergeCell ref="M138:O138"/>
    <mergeCell ref="B136:C136"/>
    <mergeCell ref="M82:O82"/>
    <mergeCell ref="M89:O89"/>
    <mergeCell ref="M96:O96"/>
    <mergeCell ref="M103:O103"/>
    <mergeCell ref="A3:B3"/>
    <mergeCell ref="J2:L2"/>
    <mergeCell ref="F2:H2"/>
    <mergeCell ref="M1:N1"/>
    <mergeCell ref="M47:O47"/>
    <mergeCell ref="M54:O54"/>
    <mergeCell ref="M61:O61"/>
    <mergeCell ref="M68:O68"/>
    <mergeCell ref="M75:O75"/>
    <mergeCell ref="M19:O19"/>
    <mergeCell ref="O6:O10"/>
    <mergeCell ref="M6:N10"/>
    <mergeCell ref="B59:C59"/>
    <mergeCell ref="B66:C66"/>
    <mergeCell ref="B73:C73"/>
    <mergeCell ref="B80:C80"/>
    <mergeCell ref="B94:C94"/>
    <mergeCell ref="M110:O110"/>
    <mergeCell ref="M26:O26"/>
    <mergeCell ref="M33:O33"/>
    <mergeCell ref="M40:O40"/>
    <mergeCell ref="B87:C87"/>
    <mergeCell ref="B101:C101"/>
    <mergeCell ref="M48:N52"/>
    <mergeCell ref="O48:O52"/>
    <mergeCell ref="M55:N59"/>
    <mergeCell ref="O55:O59"/>
    <mergeCell ref="M62:N66"/>
    <mergeCell ref="O62:O66"/>
    <mergeCell ref="M69:N73"/>
    <mergeCell ref="O69:O73"/>
    <mergeCell ref="M76:N80"/>
    <mergeCell ref="O76:O80"/>
    <mergeCell ref="B45:C45"/>
    <mergeCell ref="B52:C52"/>
    <mergeCell ref="P1:R1"/>
    <mergeCell ref="B178:C178"/>
    <mergeCell ref="M180:O180"/>
    <mergeCell ref="B157:C157"/>
    <mergeCell ref="M159:O159"/>
    <mergeCell ref="B150:C150"/>
    <mergeCell ref="M152:O152"/>
    <mergeCell ref="M173:O173"/>
    <mergeCell ref="B164:C164"/>
    <mergeCell ref="M166:O166"/>
    <mergeCell ref="B171:C171"/>
    <mergeCell ref="P3:Q5"/>
    <mergeCell ref="B115:C115"/>
    <mergeCell ref="B122:C122"/>
    <mergeCell ref="B129:C129"/>
    <mergeCell ref="B10:C10"/>
    <mergeCell ref="B17:C17"/>
    <mergeCell ref="B24:C24"/>
    <mergeCell ref="B31:C31"/>
    <mergeCell ref="B38:C38"/>
    <mergeCell ref="C3:C5"/>
    <mergeCell ref="L3:L5"/>
    <mergeCell ref="M12:O12"/>
    <mergeCell ref="M3:O5"/>
  </mergeCells>
  <phoneticPr fontId="0" type="noConversion"/>
  <conditionalFormatting sqref="E5:I5 B8">
    <cfRule type="expression" dxfId="6554" priority="1078">
      <formula>B5="red"</formula>
    </cfRule>
    <cfRule type="expression" dxfId="6553" priority="1079">
      <formula>B5="blue"</formula>
    </cfRule>
    <cfRule type="expression" dxfId="6552" priority="1080">
      <formula>B5="GREEN"</formula>
    </cfRule>
    <cfRule type="expression" dxfId="6551" priority="1081">
      <formula>B5="BROWN"</formula>
    </cfRule>
    <cfRule type="expression" dxfId="6550" priority="1082">
      <formula>B5="yellow"</formula>
    </cfRule>
    <cfRule type="expression" dxfId="6549" priority="1083">
      <formula>B5="black"</formula>
    </cfRule>
  </conditionalFormatting>
  <conditionalFormatting sqref="J5:K5">
    <cfRule type="expression" dxfId="6548" priority="1024">
      <formula>J5="black"</formula>
    </cfRule>
    <cfRule type="expression" dxfId="6547" priority="1025">
      <formula>J5="red"</formula>
    </cfRule>
    <cfRule type="expression" dxfId="6546" priority="1026">
      <formula>J5="brown"</formula>
    </cfRule>
    <cfRule type="expression" dxfId="6545" priority="1027">
      <formula>J5="green"</formula>
    </cfRule>
    <cfRule type="expression" dxfId="6544" priority="1028">
      <formula>J5="blue"</formula>
    </cfRule>
    <cfRule type="expression" dxfId="6543" priority="1029">
      <formula>J5="yellow"</formula>
    </cfRule>
  </conditionalFormatting>
  <conditionalFormatting sqref="B8 E5:K5">
    <cfRule type="expression" dxfId="6542" priority="1022" stopIfTrue="1">
      <formula>B5=FALSE</formula>
    </cfRule>
  </conditionalFormatting>
  <conditionalFormatting sqref="B15">
    <cfRule type="expression" dxfId="6541" priority="338">
      <formula>B15="red"</formula>
    </cfRule>
    <cfRule type="expression" dxfId="6540" priority="339">
      <formula>B15="blue"</formula>
    </cfRule>
    <cfRule type="expression" dxfId="6539" priority="340">
      <formula>B15="GREEN"</formula>
    </cfRule>
    <cfRule type="expression" dxfId="6538" priority="341">
      <formula>B15="BROWN"</formula>
    </cfRule>
    <cfRule type="expression" dxfId="6537" priority="342">
      <formula>B15="yellow"</formula>
    </cfRule>
    <cfRule type="expression" dxfId="6536" priority="343">
      <formula>B15="black"</formula>
    </cfRule>
  </conditionalFormatting>
  <conditionalFormatting sqref="B15">
    <cfRule type="expression" dxfId="6535" priority="337" stopIfTrue="1">
      <formula>B15=FALSE</formula>
    </cfRule>
  </conditionalFormatting>
  <conditionalFormatting sqref="B22">
    <cfRule type="expression" dxfId="6534" priority="331">
      <formula>B22="red"</formula>
    </cfRule>
    <cfRule type="expression" dxfId="6533" priority="332">
      <formula>B22="blue"</formula>
    </cfRule>
    <cfRule type="expression" dxfId="6532" priority="333">
      <formula>B22="GREEN"</formula>
    </cfRule>
    <cfRule type="expression" dxfId="6531" priority="334">
      <formula>B22="BROWN"</formula>
    </cfRule>
    <cfRule type="expression" dxfId="6530" priority="335">
      <formula>B22="yellow"</formula>
    </cfRule>
    <cfRule type="expression" dxfId="6529" priority="336">
      <formula>B22="black"</formula>
    </cfRule>
  </conditionalFormatting>
  <conditionalFormatting sqref="B22">
    <cfRule type="expression" dxfId="6528" priority="330" stopIfTrue="1">
      <formula>B22=FALSE</formula>
    </cfRule>
  </conditionalFormatting>
  <conditionalFormatting sqref="B29">
    <cfRule type="expression" dxfId="6527" priority="324">
      <formula>B29="red"</formula>
    </cfRule>
    <cfRule type="expression" dxfId="6526" priority="325">
      <formula>B29="blue"</formula>
    </cfRule>
    <cfRule type="expression" dxfId="6525" priority="326">
      <formula>B29="GREEN"</formula>
    </cfRule>
    <cfRule type="expression" dxfId="6524" priority="327">
      <formula>B29="BROWN"</formula>
    </cfRule>
    <cfRule type="expression" dxfId="6523" priority="328">
      <formula>B29="yellow"</formula>
    </cfRule>
    <cfRule type="expression" dxfId="6522" priority="329">
      <formula>B29="black"</formula>
    </cfRule>
  </conditionalFormatting>
  <conditionalFormatting sqref="B29">
    <cfRule type="expression" dxfId="6521" priority="323" stopIfTrue="1">
      <formula>B29=FALSE</formula>
    </cfRule>
  </conditionalFormatting>
  <conditionalFormatting sqref="B36">
    <cfRule type="expression" dxfId="6520" priority="317">
      <formula>B36="red"</formula>
    </cfRule>
    <cfRule type="expression" dxfId="6519" priority="318">
      <formula>B36="blue"</formula>
    </cfRule>
    <cfRule type="expression" dxfId="6518" priority="319">
      <formula>B36="GREEN"</formula>
    </cfRule>
    <cfRule type="expression" dxfId="6517" priority="320">
      <formula>B36="BROWN"</formula>
    </cfRule>
    <cfRule type="expression" dxfId="6516" priority="321">
      <formula>B36="yellow"</formula>
    </cfRule>
    <cfRule type="expression" dxfId="6515" priority="322">
      <formula>B36="black"</formula>
    </cfRule>
  </conditionalFormatting>
  <conditionalFormatting sqref="B36">
    <cfRule type="expression" dxfId="6514" priority="316" stopIfTrue="1">
      <formula>B36=FALSE</formula>
    </cfRule>
  </conditionalFormatting>
  <conditionalFormatting sqref="B43">
    <cfRule type="expression" dxfId="6513" priority="310">
      <formula>B43="red"</formula>
    </cfRule>
    <cfRule type="expression" dxfId="6512" priority="311">
      <formula>B43="blue"</formula>
    </cfRule>
    <cfRule type="expression" dxfId="6511" priority="312">
      <formula>B43="GREEN"</formula>
    </cfRule>
    <cfRule type="expression" dxfId="6510" priority="313">
      <formula>B43="BROWN"</formula>
    </cfRule>
    <cfRule type="expression" dxfId="6509" priority="314">
      <formula>B43="yellow"</formula>
    </cfRule>
    <cfRule type="expression" dxfId="6508" priority="315">
      <formula>B43="black"</formula>
    </cfRule>
  </conditionalFormatting>
  <conditionalFormatting sqref="B43">
    <cfRule type="expression" dxfId="6507" priority="309" stopIfTrue="1">
      <formula>B43=FALSE</formula>
    </cfRule>
  </conditionalFormatting>
  <conditionalFormatting sqref="B50">
    <cfRule type="expression" dxfId="6506" priority="303">
      <formula>B50="red"</formula>
    </cfRule>
    <cfRule type="expression" dxfId="6505" priority="304">
      <formula>B50="blue"</formula>
    </cfRule>
    <cfRule type="expression" dxfId="6504" priority="305">
      <formula>B50="GREEN"</formula>
    </cfRule>
    <cfRule type="expression" dxfId="6503" priority="306">
      <formula>B50="BROWN"</formula>
    </cfRule>
    <cfRule type="expression" dxfId="6502" priority="307">
      <formula>B50="yellow"</formula>
    </cfRule>
    <cfRule type="expression" dxfId="6501" priority="308">
      <formula>B50="black"</formula>
    </cfRule>
  </conditionalFormatting>
  <conditionalFormatting sqref="B50">
    <cfRule type="expression" dxfId="6500" priority="302" stopIfTrue="1">
      <formula>B50=FALSE</formula>
    </cfRule>
  </conditionalFormatting>
  <conditionalFormatting sqref="B57">
    <cfRule type="expression" dxfId="6499" priority="296">
      <formula>B57="red"</formula>
    </cfRule>
    <cfRule type="expression" dxfId="6498" priority="297">
      <formula>B57="blue"</formula>
    </cfRule>
    <cfRule type="expression" dxfId="6497" priority="298">
      <formula>B57="GREEN"</formula>
    </cfRule>
    <cfRule type="expression" dxfId="6496" priority="299">
      <formula>B57="BROWN"</formula>
    </cfRule>
    <cfRule type="expression" dxfId="6495" priority="300">
      <formula>B57="yellow"</formula>
    </cfRule>
    <cfRule type="expression" dxfId="6494" priority="301">
      <formula>B57="black"</formula>
    </cfRule>
  </conditionalFormatting>
  <conditionalFormatting sqref="B57">
    <cfRule type="expression" dxfId="6493" priority="295" stopIfTrue="1">
      <formula>B57=FALSE</formula>
    </cfRule>
  </conditionalFormatting>
  <conditionalFormatting sqref="B64">
    <cfRule type="expression" dxfId="6492" priority="289">
      <formula>B64="red"</formula>
    </cfRule>
    <cfRule type="expression" dxfId="6491" priority="290">
      <formula>B64="blue"</formula>
    </cfRule>
    <cfRule type="expression" dxfId="6490" priority="291">
      <formula>B64="GREEN"</formula>
    </cfRule>
    <cfRule type="expression" dxfId="6489" priority="292">
      <formula>B64="BROWN"</formula>
    </cfRule>
    <cfRule type="expression" dxfId="6488" priority="293">
      <formula>B64="yellow"</formula>
    </cfRule>
    <cfRule type="expression" dxfId="6487" priority="294">
      <formula>B64="black"</formula>
    </cfRule>
  </conditionalFormatting>
  <conditionalFormatting sqref="B64">
    <cfRule type="expression" dxfId="6486" priority="288" stopIfTrue="1">
      <formula>B64=FALSE</formula>
    </cfRule>
  </conditionalFormatting>
  <conditionalFormatting sqref="B71">
    <cfRule type="expression" dxfId="6485" priority="282">
      <formula>B71="red"</formula>
    </cfRule>
    <cfRule type="expression" dxfId="6484" priority="283">
      <formula>B71="blue"</formula>
    </cfRule>
    <cfRule type="expression" dxfId="6483" priority="284">
      <formula>B71="GREEN"</formula>
    </cfRule>
    <cfRule type="expression" dxfId="6482" priority="285">
      <formula>B71="BROWN"</formula>
    </cfRule>
    <cfRule type="expression" dxfId="6481" priority="286">
      <formula>B71="yellow"</formula>
    </cfRule>
    <cfRule type="expression" dxfId="6480" priority="287">
      <formula>B71="black"</formula>
    </cfRule>
  </conditionalFormatting>
  <conditionalFormatting sqref="B71">
    <cfRule type="expression" dxfId="6479" priority="281" stopIfTrue="1">
      <formula>B71=FALSE</formula>
    </cfRule>
  </conditionalFormatting>
  <conditionalFormatting sqref="B78">
    <cfRule type="expression" dxfId="6478" priority="275">
      <formula>B78="red"</formula>
    </cfRule>
    <cfRule type="expression" dxfId="6477" priority="276">
      <formula>B78="blue"</formula>
    </cfRule>
    <cfRule type="expression" dxfId="6476" priority="277">
      <formula>B78="GREEN"</formula>
    </cfRule>
    <cfRule type="expression" dxfId="6475" priority="278">
      <formula>B78="BROWN"</formula>
    </cfRule>
    <cfRule type="expression" dxfId="6474" priority="279">
      <formula>B78="yellow"</formula>
    </cfRule>
    <cfRule type="expression" dxfId="6473" priority="280">
      <formula>B78="black"</formula>
    </cfRule>
  </conditionalFormatting>
  <conditionalFormatting sqref="B78">
    <cfRule type="expression" dxfId="6472" priority="274" stopIfTrue="1">
      <formula>B78=FALSE</formula>
    </cfRule>
  </conditionalFormatting>
  <conditionalFormatting sqref="B85">
    <cfRule type="expression" dxfId="6471" priority="268">
      <formula>B85="red"</formula>
    </cfRule>
    <cfRule type="expression" dxfId="6470" priority="269">
      <formula>B85="blue"</formula>
    </cfRule>
    <cfRule type="expression" dxfId="6469" priority="270">
      <formula>B85="GREEN"</formula>
    </cfRule>
    <cfRule type="expression" dxfId="6468" priority="271">
      <formula>B85="BROWN"</formula>
    </cfRule>
    <cfRule type="expression" dxfId="6467" priority="272">
      <formula>B85="yellow"</formula>
    </cfRule>
    <cfRule type="expression" dxfId="6466" priority="273">
      <formula>B85="black"</formula>
    </cfRule>
  </conditionalFormatting>
  <conditionalFormatting sqref="B85">
    <cfRule type="expression" dxfId="6465" priority="267" stopIfTrue="1">
      <formula>B85=FALSE</formula>
    </cfRule>
  </conditionalFormatting>
  <conditionalFormatting sqref="B92">
    <cfRule type="expression" dxfId="6464" priority="261">
      <formula>B92="red"</formula>
    </cfRule>
    <cfRule type="expression" dxfId="6463" priority="262">
      <formula>B92="blue"</formula>
    </cfRule>
    <cfRule type="expression" dxfId="6462" priority="263">
      <formula>B92="GREEN"</formula>
    </cfRule>
    <cfRule type="expression" dxfId="6461" priority="264">
      <formula>B92="BROWN"</formula>
    </cfRule>
    <cfRule type="expression" dxfId="6460" priority="265">
      <formula>B92="yellow"</formula>
    </cfRule>
    <cfRule type="expression" dxfId="6459" priority="266">
      <formula>B92="black"</formula>
    </cfRule>
  </conditionalFormatting>
  <conditionalFormatting sqref="B92">
    <cfRule type="expression" dxfId="6458" priority="260" stopIfTrue="1">
      <formula>B92=FALSE</formula>
    </cfRule>
  </conditionalFormatting>
  <conditionalFormatting sqref="B99">
    <cfRule type="expression" dxfId="6457" priority="254">
      <formula>B99="red"</formula>
    </cfRule>
    <cfRule type="expression" dxfId="6456" priority="255">
      <formula>B99="blue"</formula>
    </cfRule>
    <cfRule type="expression" dxfId="6455" priority="256">
      <formula>B99="GREEN"</formula>
    </cfRule>
    <cfRule type="expression" dxfId="6454" priority="257">
      <formula>B99="BROWN"</formula>
    </cfRule>
    <cfRule type="expression" dxfId="6453" priority="258">
      <formula>B99="yellow"</formula>
    </cfRule>
    <cfRule type="expression" dxfId="6452" priority="259">
      <formula>B99="black"</formula>
    </cfRule>
  </conditionalFormatting>
  <conditionalFormatting sqref="B99">
    <cfRule type="expression" dxfId="6451" priority="253" stopIfTrue="1">
      <formula>B99=FALSE</formula>
    </cfRule>
  </conditionalFormatting>
  <conditionalFormatting sqref="B106">
    <cfRule type="expression" dxfId="6450" priority="247">
      <formula>B106="red"</formula>
    </cfRule>
    <cfRule type="expression" dxfId="6449" priority="248">
      <formula>B106="blue"</formula>
    </cfRule>
    <cfRule type="expression" dxfId="6448" priority="249">
      <formula>B106="GREEN"</formula>
    </cfRule>
    <cfRule type="expression" dxfId="6447" priority="250">
      <formula>B106="BROWN"</formula>
    </cfRule>
    <cfRule type="expression" dxfId="6446" priority="251">
      <formula>B106="yellow"</formula>
    </cfRule>
    <cfRule type="expression" dxfId="6445" priority="252">
      <formula>B106="black"</formula>
    </cfRule>
  </conditionalFormatting>
  <conditionalFormatting sqref="B106">
    <cfRule type="expression" dxfId="6444" priority="246" stopIfTrue="1">
      <formula>B106=FALSE</formula>
    </cfRule>
  </conditionalFormatting>
  <conditionalFormatting sqref="B113">
    <cfRule type="expression" dxfId="6443" priority="240">
      <formula>B113="red"</formula>
    </cfRule>
    <cfRule type="expression" dxfId="6442" priority="241">
      <formula>B113="blue"</formula>
    </cfRule>
    <cfRule type="expression" dxfId="6441" priority="242">
      <formula>B113="GREEN"</formula>
    </cfRule>
    <cfRule type="expression" dxfId="6440" priority="243">
      <formula>B113="BROWN"</formula>
    </cfRule>
    <cfRule type="expression" dxfId="6439" priority="244">
      <formula>B113="yellow"</formula>
    </cfRule>
    <cfRule type="expression" dxfId="6438" priority="245">
      <formula>B113="black"</formula>
    </cfRule>
  </conditionalFormatting>
  <conditionalFormatting sqref="B113">
    <cfRule type="expression" dxfId="6437" priority="239" stopIfTrue="1">
      <formula>B113=FALSE</formula>
    </cfRule>
  </conditionalFormatting>
  <conditionalFormatting sqref="B120">
    <cfRule type="expression" dxfId="6436" priority="233">
      <formula>B120="red"</formula>
    </cfRule>
    <cfRule type="expression" dxfId="6435" priority="234">
      <formula>B120="blue"</formula>
    </cfRule>
    <cfRule type="expression" dxfId="6434" priority="235">
      <formula>B120="GREEN"</formula>
    </cfRule>
    <cfRule type="expression" dxfId="6433" priority="236">
      <formula>B120="BROWN"</formula>
    </cfRule>
    <cfRule type="expression" dxfId="6432" priority="237">
      <formula>B120="yellow"</formula>
    </cfRule>
    <cfRule type="expression" dxfId="6431" priority="238">
      <formula>B120="black"</formula>
    </cfRule>
  </conditionalFormatting>
  <conditionalFormatting sqref="B120">
    <cfRule type="expression" dxfId="6430" priority="232" stopIfTrue="1">
      <formula>B120=FALSE</formula>
    </cfRule>
  </conditionalFormatting>
  <conditionalFormatting sqref="B127">
    <cfRule type="expression" dxfId="6429" priority="226">
      <formula>B127="red"</formula>
    </cfRule>
    <cfRule type="expression" dxfId="6428" priority="227">
      <formula>B127="blue"</formula>
    </cfRule>
    <cfRule type="expression" dxfId="6427" priority="228">
      <formula>B127="GREEN"</formula>
    </cfRule>
    <cfRule type="expression" dxfId="6426" priority="229">
      <formula>B127="BROWN"</formula>
    </cfRule>
    <cfRule type="expression" dxfId="6425" priority="230">
      <formula>B127="yellow"</formula>
    </cfRule>
    <cfRule type="expression" dxfId="6424" priority="231">
      <formula>B127="black"</formula>
    </cfRule>
  </conditionalFormatting>
  <conditionalFormatting sqref="B127">
    <cfRule type="expression" dxfId="6423" priority="225" stopIfTrue="1">
      <formula>B127=FALSE</formula>
    </cfRule>
  </conditionalFormatting>
  <conditionalFormatting sqref="B134">
    <cfRule type="expression" dxfId="6422" priority="219">
      <formula>B134="red"</formula>
    </cfRule>
    <cfRule type="expression" dxfId="6421" priority="220">
      <formula>B134="blue"</formula>
    </cfRule>
    <cfRule type="expression" dxfId="6420" priority="221">
      <formula>B134="GREEN"</formula>
    </cfRule>
    <cfRule type="expression" dxfId="6419" priority="222">
      <formula>B134="BROWN"</formula>
    </cfRule>
    <cfRule type="expression" dxfId="6418" priority="223">
      <formula>B134="yellow"</formula>
    </cfRule>
    <cfRule type="expression" dxfId="6417" priority="224">
      <formula>B134="black"</formula>
    </cfRule>
  </conditionalFormatting>
  <conditionalFormatting sqref="B134">
    <cfRule type="expression" dxfId="6416" priority="218" stopIfTrue="1">
      <formula>B134=FALSE</formula>
    </cfRule>
  </conditionalFormatting>
  <conditionalFormatting sqref="B141">
    <cfRule type="expression" dxfId="6415" priority="212">
      <formula>B141="red"</formula>
    </cfRule>
    <cfRule type="expression" dxfId="6414" priority="213">
      <formula>B141="blue"</formula>
    </cfRule>
    <cfRule type="expression" dxfId="6413" priority="214">
      <formula>B141="GREEN"</formula>
    </cfRule>
    <cfRule type="expression" dxfId="6412" priority="215">
      <formula>B141="BROWN"</formula>
    </cfRule>
    <cfRule type="expression" dxfId="6411" priority="216">
      <formula>B141="yellow"</formula>
    </cfRule>
    <cfRule type="expression" dxfId="6410" priority="217">
      <formula>B141="black"</formula>
    </cfRule>
  </conditionalFormatting>
  <conditionalFormatting sqref="B141">
    <cfRule type="expression" dxfId="6409" priority="211" stopIfTrue="1">
      <formula>B141=FALSE</formula>
    </cfRule>
  </conditionalFormatting>
  <conditionalFormatting sqref="B148">
    <cfRule type="expression" dxfId="6408" priority="205">
      <formula>B148="red"</formula>
    </cfRule>
    <cfRule type="expression" dxfId="6407" priority="206">
      <formula>B148="blue"</formula>
    </cfRule>
    <cfRule type="expression" dxfId="6406" priority="207">
      <formula>B148="GREEN"</formula>
    </cfRule>
    <cfRule type="expression" dxfId="6405" priority="208">
      <formula>B148="BROWN"</formula>
    </cfRule>
    <cfRule type="expression" dxfId="6404" priority="209">
      <formula>B148="yellow"</formula>
    </cfRule>
    <cfRule type="expression" dxfId="6403" priority="210">
      <formula>B148="black"</formula>
    </cfRule>
  </conditionalFormatting>
  <conditionalFormatting sqref="B148">
    <cfRule type="expression" dxfId="6402" priority="204" stopIfTrue="1">
      <formula>B148=FALSE</formula>
    </cfRule>
  </conditionalFormatting>
  <conditionalFormatting sqref="B155">
    <cfRule type="expression" dxfId="6401" priority="198">
      <formula>B155="red"</formula>
    </cfRule>
    <cfRule type="expression" dxfId="6400" priority="199">
      <formula>B155="blue"</formula>
    </cfRule>
    <cfRule type="expression" dxfId="6399" priority="200">
      <formula>B155="GREEN"</formula>
    </cfRule>
    <cfRule type="expression" dxfId="6398" priority="201">
      <formula>B155="BROWN"</formula>
    </cfRule>
    <cfRule type="expression" dxfId="6397" priority="202">
      <formula>B155="yellow"</formula>
    </cfRule>
    <cfRule type="expression" dxfId="6396" priority="203">
      <formula>B155="black"</formula>
    </cfRule>
  </conditionalFormatting>
  <conditionalFormatting sqref="B155">
    <cfRule type="expression" dxfId="6395" priority="197" stopIfTrue="1">
      <formula>B155=FALSE</formula>
    </cfRule>
  </conditionalFormatting>
  <conditionalFormatting sqref="B162">
    <cfRule type="expression" dxfId="6394" priority="191">
      <formula>B162="red"</formula>
    </cfRule>
    <cfRule type="expression" dxfId="6393" priority="192">
      <formula>B162="blue"</formula>
    </cfRule>
    <cfRule type="expression" dxfId="6392" priority="193">
      <formula>B162="GREEN"</formula>
    </cfRule>
    <cfRule type="expression" dxfId="6391" priority="194">
      <formula>B162="BROWN"</formula>
    </cfRule>
    <cfRule type="expression" dxfId="6390" priority="195">
      <formula>B162="yellow"</formula>
    </cfRule>
    <cfRule type="expression" dxfId="6389" priority="196">
      <formula>B162="black"</formula>
    </cfRule>
  </conditionalFormatting>
  <conditionalFormatting sqref="B162">
    <cfRule type="expression" dxfId="6388" priority="190" stopIfTrue="1">
      <formula>B162=FALSE</formula>
    </cfRule>
  </conditionalFormatting>
  <conditionalFormatting sqref="B169">
    <cfRule type="expression" dxfId="6387" priority="184">
      <formula>B169="red"</formula>
    </cfRule>
    <cfRule type="expression" dxfId="6386" priority="185">
      <formula>B169="blue"</formula>
    </cfRule>
    <cfRule type="expression" dxfId="6385" priority="186">
      <formula>B169="GREEN"</formula>
    </cfRule>
    <cfRule type="expression" dxfId="6384" priority="187">
      <formula>B169="BROWN"</formula>
    </cfRule>
    <cfRule type="expression" dxfId="6383" priority="188">
      <formula>B169="yellow"</formula>
    </cfRule>
    <cfRule type="expression" dxfId="6382" priority="189">
      <formula>B169="black"</formula>
    </cfRule>
  </conditionalFormatting>
  <conditionalFormatting sqref="B169">
    <cfRule type="expression" dxfId="6381" priority="183" stopIfTrue="1">
      <formula>B169=FALSE</formula>
    </cfRule>
  </conditionalFormatting>
  <conditionalFormatting sqref="B176">
    <cfRule type="expression" dxfId="6380" priority="177">
      <formula>B176="red"</formula>
    </cfRule>
    <cfRule type="expression" dxfId="6379" priority="178">
      <formula>B176="blue"</formula>
    </cfRule>
    <cfRule type="expression" dxfId="6378" priority="179">
      <formula>B176="GREEN"</formula>
    </cfRule>
    <cfRule type="expression" dxfId="6377" priority="180">
      <formula>B176="BROWN"</formula>
    </cfRule>
    <cfRule type="expression" dxfId="6376" priority="181">
      <formula>B176="yellow"</formula>
    </cfRule>
    <cfRule type="expression" dxfId="6375" priority="182">
      <formula>B176="black"</formula>
    </cfRule>
  </conditionalFormatting>
  <conditionalFormatting sqref="B176">
    <cfRule type="expression" dxfId="6374" priority="176" stopIfTrue="1">
      <formula>B176=FALSE</formula>
    </cfRule>
  </conditionalFormatting>
  <conditionalFormatting sqref="B156">
    <cfRule type="expression" dxfId="6373" priority="22" stopIfTrue="1">
      <formula>B156=FALSE</formula>
    </cfRule>
  </conditionalFormatting>
  <conditionalFormatting sqref="B9">
    <cfRule type="expression" dxfId="6372" priority="170">
      <formula>B9="red"</formula>
    </cfRule>
    <cfRule type="expression" dxfId="6371" priority="171">
      <formula>B9="blue"</formula>
    </cfRule>
    <cfRule type="expression" dxfId="6370" priority="172">
      <formula>B9="GREEN"</formula>
    </cfRule>
    <cfRule type="expression" dxfId="6369" priority="173">
      <formula>B9="BROWN"</formula>
    </cfRule>
    <cfRule type="expression" dxfId="6368" priority="174">
      <formula>B9="yellow"</formula>
    </cfRule>
    <cfRule type="expression" dxfId="6367" priority="175">
      <formula>B9="black"</formula>
    </cfRule>
  </conditionalFormatting>
  <conditionalFormatting sqref="B9">
    <cfRule type="expression" dxfId="6366" priority="169" stopIfTrue="1">
      <formula>B9=FALSE</formula>
    </cfRule>
  </conditionalFormatting>
  <conditionalFormatting sqref="B16">
    <cfRule type="expression" dxfId="6365" priority="163">
      <formula>B16="red"</formula>
    </cfRule>
    <cfRule type="expression" dxfId="6364" priority="164">
      <formula>B16="blue"</formula>
    </cfRule>
    <cfRule type="expression" dxfId="6363" priority="165">
      <formula>B16="GREEN"</formula>
    </cfRule>
    <cfRule type="expression" dxfId="6362" priority="166">
      <formula>B16="BROWN"</formula>
    </cfRule>
    <cfRule type="expression" dxfId="6361" priority="167">
      <formula>B16="yellow"</formula>
    </cfRule>
    <cfRule type="expression" dxfId="6360" priority="168">
      <formula>B16="black"</formula>
    </cfRule>
  </conditionalFormatting>
  <conditionalFormatting sqref="B16">
    <cfRule type="expression" dxfId="6359" priority="162" stopIfTrue="1">
      <formula>B16=FALSE</formula>
    </cfRule>
  </conditionalFormatting>
  <conditionalFormatting sqref="B23">
    <cfRule type="expression" dxfId="6358" priority="156">
      <formula>B23="red"</formula>
    </cfRule>
    <cfRule type="expression" dxfId="6357" priority="157">
      <formula>B23="blue"</formula>
    </cfRule>
    <cfRule type="expression" dxfId="6356" priority="158">
      <formula>B23="GREEN"</formula>
    </cfRule>
    <cfRule type="expression" dxfId="6355" priority="159">
      <formula>B23="BROWN"</formula>
    </cfRule>
    <cfRule type="expression" dxfId="6354" priority="160">
      <formula>B23="yellow"</formula>
    </cfRule>
    <cfRule type="expression" dxfId="6353" priority="161">
      <formula>B23="black"</formula>
    </cfRule>
  </conditionalFormatting>
  <conditionalFormatting sqref="B23">
    <cfRule type="expression" dxfId="6352" priority="155" stopIfTrue="1">
      <formula>B23=FALSE</formula>
    </cfRule>
  </conditionalFormatting>
  <conditionalFormatting sqref="B30">
    <cfRule type="expression" dxfId="6351" priority="149">
      <formula>B30="red"</formula>
    </cfRule>
    <cfRule type="expression" dxfId="6350" priority="150">
      <formula>B30="blue"</formula>
    </cfRule>
    <cfRule type="expression" dxfId="6349" priority="151">
      <formula>B30="GREEN"</formula>
    </cfRule>
    <cfRule type="expression" dxfId="6348" priority="152">
      <formula>B30="BROWN"</formula>
    </cfRule>
    <cfRule type="expression" dxfId="6347" priority="153">
      <formula>B30="yellow"</formula>
    </cfRule>
    <cfRule type="expression" dxfId="6346" priority="154">
      <formula>B30="black"</formula>
    </cfRule>
  </conditionalFormatting>
  <conditionalFormatting sqref="B30">
    <cfRule type="expression" dxfId="6345" priority="148" stopIfTrue="1">
      <formula>B30=FALSE</formula>
    </cfRule>
  </conditionalFormatting>
  <conditionalFormatting sqref="B37">
    <cfRule type="expression" dxfId="6344" priority="142">
      <formula>B37="red"</formula>
    </cfRule>
    <cfRule type="expression" dxfId="6343" priority="143">
      <formula>B37="blue"</formula>
    </cfRule>
    <cfRule type="expression" dxfId="6342" priority="144">
      <formula>B37="GREEN"</formula>
    </cfRule>
    <cfRule type="expression" dxfId="6341" priority="145">
      <formula>B37="BROWN"</formula>
    </cfRule>
    <cfRule type="expression" dxfId="6340" priority="146">
      <formula>B37="yellow"</formula>
    </cfRule>
    <cfRule type="expression" dxfId="6339" priority="147">
      <formula>B37="black"</formula>
    </cfRule>
  </conditionalFormatting>
  <conditionalFormatting sqref="B37">
    <cfRule type="expression" dxfId="6338" priority="141" stopIfTrue="1">
      <formula>B37=FALSE</formula>
    </cfRule>
  </conditionalFormatting>
  <conditionalFormatting sqref="B44">
    <cfRule type="expression" dxfId="6337" priority="135">
      <formula>B44="red"</formula>
    </cfRule>
    <cfRule type="expression" dxfId="6336" priority="136">
      <formula>B44="blue"</formula>
    </cfRule>
    <cfRule type="expression" dxfId="6335" priority="137">
      <formula>B44="GREEN"</formula>
    </cfRule>
    <cfRule type="expression" dxfId="6334" priority="138">
      <formula>B44="BROWN"</formula>
    </cfRule>
    <cfRule type="expression" dxfId="6333" priority="139">
      <formula>B44="yellow"</formula>
    </cfRule>
    <cfRule type="expression" dxfId="6332" priority="140">
      <formula>B44="black"</formula>
    </cfRule>
  </conditionalFormatting>
  <conditionalFormatting sqref="B44">
    <cfRule type="expression" dxfId="6331" priority="134" stopIfTrue="1">
      <formula>B44=FALSE</formula>
    </cfRule>
  </conditionalFormatting>
  <conditionalFormatting sqref="B51">
    <cfRule type="expression" dxfId="6330" priority="128">
      <formula>B51="red"</formula>
    </cfRule>
    <cfRule type="expression" dxfId="6329" priority="129">
      <formula>B51="blue"</formula>
    </cfRule>
    <cfRule type="expression" dxfId="6328" priority="130">
      <formula>B51="GREEN"</formula>
    </cfRule>
    <cfRule type="expression" dxfId="6327" priority="131">
      <formula>B51="BROWN"</formula>
    </cfRule>
    <cfRule type="expression" dxfId="6326" priority="132">
      <formula>B51="yellow"</formula>
    </cfRule>
    <cfRule type="expression" dxfId="6325" priority="133">
      <formula>B51="black"</formula>
    </cfRule>
  </conditionalFormatting>
  <conditionalFormatting sqref="B51">
    <cfRule type="expression" dxfId="6324" priority="127" stopIfTrue="1">
      <formula>B51=FALSE</formula>
    </cfRule>
  </conditionalFormatting>
  <conditionalFormatting sqref="B58">
    <cfRule type="expression" dxfId="6323" priority="121">
      <formula>B58="red"</formula>
    </cfRule>
    <cfRule type="expression" dxfId="6322" priority="122">
      <formula>B58="blue"</formula>
    </cfRule>
    <cfRule type="expression" dxfId="6321" priority="123">
      <formula>B58="GREEN"</formula>
    </cfRule>
    <cfRule type="expression" dxfId="6320" priority="124">
      <formula>B58="BROWN"</formula>
    </cfRule>
    <cfRule type="expression" dxfId="6319" priority="125">
      <formula>B58="yellow"</formula>
    </cfRule>
    <cfRule type="expression" dxfId="6318" priority="126">
      <formula>B58="black"</formula>
    </cfRule>
  </conditionalFormatting>
  <conditionalFormatting sqref="B58">
    <cfRule type="expression" dxfId="6317" priority="120" stopIfTrue="1">
      <formula>B58=FALSE</formula>
    </cfRule>
  </conditionalFormatting>
  <conditionalFormatting sqref="B65">
    <cfRule type="expression" dxfId="6316" priority="114">
      <formula>B65="red"</formula>
    </cfRule>
    <cfRule type="expression" dxfId="6315" priority="115">
      <formula>B65="blue"</formula>
    </cfRule>
    <cfRule type="expression" dxfId="6314" priority="116">
      <formula>B65="GREEN"</formula>
    </cfRule>
    <cfRule type="expression" dxfId="6313" priority="117">
      <formula>B65="BROWN"</formula>
    </cfRule>
    <cfRule type="expression" dxfId="6312" priority="118">
      <formula>B65="yellow"</formula>
    </cfRule>
    <cfRule type="expression" dxfId="6311" priority="119">
      <formula>B65="black"</formula>
    </cfRule>
  </conditionalFormatting>
  <conditionalFormatting sqref="B65">
    <cfRule type="expression" dxfId="6310" priority="113" stopIfTrue="1">
      <formula>B65=FALSE</formula>
    </cfRule>
  </conditionalFormatting>
  <conditionalFormatting sqref="B72">
    <cfRule type="expression" dxfId="6309" priority="107">
      <formula>B72="red"</formula>
    </cfRule>
    <cfRule type="expression" dxfId="6308" priority="108">
      <formula>B72="blue"</formula>
    </cfRule>
    <cfRule type="expression" dxfId="6307" priority="109">
      <formula>B72="GREEN"</formula>
    </cfRule>
    <cfRule type="expression" dxfId="6306" priority="110">
      <formula>B72="BROWN"</formula>
    </cfRule>
    <cfRule type="expression" dxfId="6305" priority="111">
      <formula>B72="yellow"</formula>
    </cfRule>
    <cfRule type="expression" dxfId="6304" priority="112">
      <formula>B72="black"</formula>
    </cfRule>
  </conditionalFormatting>
  <conditionalFormatting sqref="B72">
    <cfRule type="expression" dxfId="6303" priority="106" stopIfTrue="1">
      <formula>B72=FALSE</formula>
    </cfRule>
  </conditionalFormatting>
  <conditionalFormatting sqref="B79">
    <cfRule type="expression" dxfId="6302" priority="100">
      <formula>B79="red"</formula>
    </cfRule>
    <cfRule type="expression" dxfId="6301" priority="101">
      <formula>B79="blue"</formula>
    </cfRule>
    <cfRule type="expression" dxfId="6300" priority="102">
      <formula>B79="GREEN"</formula>
    </cfRule>
    <cfRule type="expression" dxfId="6299" priority="103">
      <formula>B79="BROWN"</formula>
    </cfRule>
    <cfRule type="expression" dxfId="6298" priority="104">
      <formula>B79="yellow"</formula>
    </cfRule>
    <cfRule type="expression" dxfId="6297" priority="105">
      <formula>B79="black"</formula>
    </cfRule>
  </conditionalFormatting>
  <conditionalFormatting sqref="B79">
    <cfRule type="expression" dxfId="6296" priority="99" stopIfTrue="1">
      <formula>B79=FALSE</formula>
    </cfRule>
  </conditionalFormatting>
  <conditionalFormatting sqref="B86">
    <cfRule type="expression" dxfId="6295" priority="93">
      <formula>B86="red"</formula>
    </cfRule>
    <cfRule type="expression" dxfId="6294" priority="94">
      <formula>B86="blue"</formula>
    </cfRule>
    <cfRule type="expression" dxfId="6293" priority="95">
      <formula>B86="GREEN"</formula>
    </cfRule>
    <cfRule type="expression" dxfId="6292" priority="96">
      <formula>B86="BROWN"</formula>
    </cfRule>
    <cfRule type="expression" dxfId="6291" priority="97">
      <formula>B86="yellow"</formula>
    </cfRule>
    <cfRule type="expression" dxfId="6290" priority="98">
      <formula>B86="black"</formula>
    </cfRule>
  </conditionalFormatting>
  <conditionalFormatting sqref="B86">
    <cfRule type="expression" dxfId="6289" priority="92" stopIfTrue="1">
      <formula>B86=FALSE</formula>
    </cfRule>
  </conditionalFormatting>
  <conditionalFormatting sqref="B93">
    <cfRule type="expression" dxfId="6288" priority="86">
      <formula>B93="red"</formula>
    </cfRule>
    <cfRule type="expression" dxfId="6287" priority="87">
      <formula>B93="blue"</formula>
    </cfRule>
    <cfRule type="expression" dxfId="6286" priority="88">
      <formula>B93="GREEN"</formula>
    </cfRule>
    <cfRule type="expression" dxfId="6285" priority="89">
      <formula>B93="BROWN"</formula>
    </cfRule>
    <cfRule type="expression" dxfId="6284" priority="90">
      <formula>B93="yellow"</formula>
    </cfRule>
    <cfRule type="expression" dxfId="6283" priority="91">
      <formula>B93="black"</formula>
    </cfRule>
  </conditionalFormatting>
  <conditionalFormatting sqref="B93">
    <cfRule type="expression" dxfId="6282" priority="85" stopIfTrue="1">
      <formula>B93=FALSE</formula>
    </cfRule>
  </conditionalFormatting>
  <conditionalFormatting sqref="B100">
    <cfRule type="expression" dxfId="6281" priority="79">
      <formula>B100="red"</formula>
    </cfRule>
    <cfRule type="expression" dxfId="6280" priority="80">
      <formula>B100="blue"</formula>
    </cfRule>
    <cfRule type="expression" dxfId="6279" priority="81">
      <formula>B100="GREEN"</formula>
    </cfRule>
    <cfRule type="expression" dxfId="6278" priority="82">
      <formula>B100="BROWN"</formula>
    </cfRule>
    <cfRule type="expression" dxfId="6277" priority="83">
      <formula>B100="yellow"</formula>
    </cfRule>
    <cfRule type="expression" dxfId="6276" priority="84">
      <formula>B100="black"</formula>
    </cfRule>
  </conditionalFormatting>
  <conditionalFormatting sqref="B100">
    <cfRule type="expression" dxfId="6275" priority="78" stopIfTrue="1">
      <formula>B100=FALSE</formula>
    </cfRule>
  </conditionalFormatting>
  <conditionalFormatting sqref="B107">
    <cfRule type="expression" dxfId="6274" priority="72">
      <formula>B107="red"</formula>
    </cfRule>
    <cfRule type="expression" dxfId="6273" priority="73">
      <formula>B107="blue"</formula>
    </cfRule>
    <cfRule type="expression" dxfId="6272" priority="74">
      <formula>B107="GREEN"</formula>
    </cfRule>
    <cfRule type="expression" dxfId="6271" priority="75">
      <formula>B107="BROWN"</formula>
    </cfRule>
    <cfRule type="expression" dxfId="6270" priority="76">
      <formula>B107="yellow"</formula>
    </cfRule>
    <cfRule type="expression" dxfId="6269" priority="77">
      <formula>B107="black"</formula>
    </cfRule>
  </conditionalFormatting>
  <conditionalFormatting sqref="B107">
    <cfRule type="expression" dxfId="6268" priority="71" stopIfTrue="1">
      <formula>B107=FALSE</formula>
    </cfRule>
  </conditionalFormatting>
  <conditionalFormatting sqref="B114">
    <cfRule type="expression" dxfId="6267" priority="65">
      <formula>B114="red"</formula>
    </cfRule>
    <cfRule type="expression" dxfId="6266" priority="66">
      <formula>B114="blue"</formula>
    </cfRule>
    <cfRule type="expression" dxfId="6265" priority="67">
      <formula>B114="GREEN"</formula>
    </cfRule>
    <cfRule type="expression" dxfId="6264" priority="68">
      <formula>B114="BROWN"</formula>
    </cfRule>
    <cfRule type="expression" dxfId="6263" priority="69">
      <formula>B114="yellow"</formula>
    </cfRule>
    <cfRule type="expression" dxfId="6262" priority="70">
      <formula>B114="black"</formula>
    </cfRule>
  </conditionalFormatting>
  <conditionalFormatting sqref="B114">
    <cfRule type="expression" dxfId="6261" priority="64" stopIfTrue="1">
      <formula>B114=FALSE</formula>
    </cfRule>
  </conditionalFormatting>
  <conditionalFormatting sqref="B121">
    <cfRule type="expression" dxfId="6260" priority="58">
      <formula>B121="red"</formula>
    </cfRule>
    <cfRule type="expression" dxfId="6259" priority="59">
      <formula>B121="blue"</formula>
    </cfRule>
    <cfRule type="expression" dxfId="6258" priority="60">
      <formula>B121="GREEN"</formula>
    </cfRule>
    <cfRule type="expression" dxfId="6257" priority="61">
      <formula>B121="BROWN"</formula>
    </cfRule>
    <cfRule type="expression" dxfId="6256" priority="62">
      <formula>B121="yellow"</formula>
    </cfRule>
    <cfRule type="expression" dxfId="6255" priority="63">
      <formula>B121="black"</formula>
    </cfRule>
  </conditionalFormatting>
  <conditionalFormatting sqref="B121">
    <cfRule type="expression" dxfId="6254" priority="57" stopIfTrue="1">
      <formula>B121=FALSE</formula>
    </cfRule>
  </conditionalFormatting>
  <conditionalFormatting sqref="B128">
    <cfRule type="expression" dxfId="6253" priority="51">
      <formula>B128="red"</formula>
    </cfRule>
    <cfRule type="expression" dxfId="6252" priority="52">
      <formula>B128="blue"</formula>
    </cfRule>
    <cfRule type="expression" dxfId="6251" priority="53">
      <formula>B128="GREEN"</formula>
    </cfRule>
    <cfRule type="expression" dxfId="6250" priority="54">
      <formula>B128="BROWN"</formula>
    </cfRule>
    <cfRule type="expression" dxfId="6249" priority="55">
      <formula>B128="yellow"</formula>
    </cfRule>
    <cfRule type="expression" dxfId="6248" priority="56">
      <formula>B128="black"</formula>
    </cfRule>
  </conditionalFormatting>
  <conditionalFormatting sqref="B128">
    <cfRule type="expression" dxfId="6247" priority="50" stopIfTrue="1">
      <formula>B128=FALSE</formula>
    </cfRule>
  </conditionalFormatting>
  <conditionalFormatting sqref="B135">
    <cfRule type="expression" dxfId="6246" priority="44">
      <formula>B135="red"</formula>
    </cfRule>
    <cfRule type="expression" dxfId="6245" priority="45">
      <formula>B135="blue"</formula>
    </cfRule>
    <cfRule type="expression" dxfId="6244" priority="46">
      <formula>B135="GREEN"</formula>
    </cfRule>
    <cfRule type="expression" dxfId="6243" priority="47">
      <formula>B135="BROWN"</formula>
    </cfRule>
    <cfRule type="expression" dxfId="6242" priority="48">
      <formula>B135="yellow"</formula>
    </cfRule>
    <cfRule type="expression" dxfId="6241" priority="49">
      <formula>B135="black"</formula>
    </cfRule>
  </conditionalFormatting>
  <conditionalFormatting sqref="B135">
    <cfRule type="expression" dxfId="6240" priority="43" stopIfTrue="1">
      <formula>B135=FALSE</formula>
    </cfRule>
  </conditionalFormatting>
  <conditionalFormatting sqref="B142">
    <cfRule type="expression" dxfId="6239" priority="37">
      <formula>B142="red"</formula>
    </cfRule>
    <cfRule type="expression" dxfId="6238" priority="38">
      <formula>B142="blue"</formula>
    </cfRule>
    <cfRule type="expression" dxfId="6237" priority="39">
      <formula>B142="GREEN"</formula>
    </cfRule>
    <cfRule type="expression" dxfId="6236" priority="40">
      <formula>B142="BROWN"</formula>
    </cfRule>
    <cfRule type="expression" dxfId="6235" priority="41">
      <formula>B142="yellow"</formula>
    </cfRule>
    <cfRule type="expression" dxfId="6234" priority="42">
      <formula>B142="black"</formula>
    </cfRule>
  </conditionalFormatting>
  <conditionalFormatting sqref="B142">
    <cfRule type="expression" dxfId="6233" priority="36" stopIfTrue="1">
      <formula>B142=FALSE</formula>
    </cfRule>
  </conditionalFormatting>
  <conditionalFormatting sqref="B149">
    <cfRule type="expression" dxfId="6232" priority="30">
      <formula>B149="red"</formula>
    </cfRule>
    <cfRule type="expression" dxfId="6231" priority="31">
      <formula>B149="blue"</formula>
    </cfRule>
    <cfRule type="expression" dxfId="6230" priority="32">
      <formula>B149="GREEN"</formula>
    </cfRule>
    <cfRule type="expression" dxfId="6229" priority="33">
      <formula>B149="BROWN"</formula>
    </cfRule>
    <cfRule type="expression" dxfId="6228" priority="34">
      <formula>B149="yellow"</formula>
    </cfRule>
    <cfRule type="expression" dxfId="6227" priority="35">
      <formula>B149="black"</formula>
    </cfRule>
  </conditionalFormatting>
  <conditionalFormatting sqref="B149">
    <cfRule type="expression" dxfId="6226" priority="29" stopIfTrue="1">
      <formula>B149=FALSE</formula>
    </cfRule>
  </conditionalFormatting>
  <conditionalFormatting sqref="B156">
    <cfRule type="expression" dxfId="6225" priority="23">
      <formula>B156="red"</formula>
    </cfRule>
    <cfRule type="expression" dxfId="6224" priority="24">
      <formula>B156="blue"</formula>
    </cfRule>
    <cfRule type="expression" dxfId="6223" priority="25">
      <formula>B156="GREEN"</formula>
    </cfRule>
    <cfRule type="expression" dxfId="6222" priority="26">
      <formula>B156="BROWN"</formula>
    </cfRule>
    <cfRule type="expression" dxfId="6221" priority="27">
      <formula>B156="yellow"</formula>
    </cfRule>
    <cfRule type="expression" dxfId="6220" priority="28">
      <formula>B156="black"</formula>
    </cfRule>
  </conditionalFormatting>
  <conditionalFormatting sqref="B163">
    <cfRule type="expression" dxfId="6219" priority="15" stopIfTrue="1">
      <formula>B163=FALSE</formula>
    </cfRule>
  </conditionalFormatting>
  <conditionalFormatting sqref="B163">
    <cfRule type="expression" dxfId="6218" priority="16">
      <formula>B163="red"</formula>
    </cfRule>
    <cfRule type="expression" dxfId="6217" priority="17">
      <formula>B163="blue"</formula>
    </cfRule>
    <cfRule type="expression" dxfId="6216" priority="18">
      <formula>B163="GREEN"</formula>
    </cfRule>
    <cfRule type="expression" dxfId="6215" priority="19">
      <formula>B163="BROWN"</formula>
    </cfRule>
    <cfRule type="expression" dxfId="6214" priority="20">
      <formula>B163="yellow"</formula>
    </cfRule>
    <cfRule type="expression" dxfId="6213" priority="21">
      <formula>B163="black"</formula>
    </cfRule>
  </conditionalFormatting>
  <conditionalFormatting sqref="B170">
    <cfRule type="expression" dxfId="6212" priority="8" stopIfTrue="1">
      <formula>B170=FALSE</formula>
    </cfRule>
  </conditionalFormatting>
  <conditionalFormatting sqref="B170">
    <cfRule type="expression" dxfId="6211" priority="9">
      <formula>B170="red"</formula>
    </cfRule>
    <cfRule type="expression" dxfId="6210" priority="10">
      <formula>B170="blue"</formula>
    </cfRule>
    <cfRule type="expression" dxfId="6209" priority="11">
      <formula>B170="GREEN"</formula>
    </cfRule>
    <cfRule type="expression" dxfId="6208" priority="12">
      <formula>B170="BROWN"</formula>
    </cfRule>
    <cfRule type="expression" dxfId="6207" priority="13">
      <formula>B170="yellow"</formula>
    </cfRule>
    <cfRule type="expression" dxfId="6206" priority="14">
      <formula>B170="black"</formula>
    </cfRule>
  </conditionalFormatting>
  <conditionalFormatting sqref="B177">
    <cfRule type="expression" dxfId="6205" priority="1" stopIfTrue="1">
      <formula>B177=FALSE</formula>
    </cfRule>
  </conditionalFormatting>
  <conditionalFormatting sqref="B177">
    <cfRule type="expression" dxfId="6204" priority="2">
      <formula>B177="red"</formula>
    </cfRule>
    <cfRule type="expression" dxfId="6203" priority="3">
      <formula>B177="blue"</formula>
    </cfRule>
    <cfRule type="expression" dxfId="6202" priority="4">
      <formula>B177="GREEN"</formula>
    </cfRule>
    <cfRule type="expression" dxfId="6201" priority="5">
      <formula>B177="BROWN"</formula>
    </cfRule>
    <cfRule type="expression" dxfId="6200" priority="6">
      <formula>B177="yellow"</formula>
    </cfRule>
    <cfRule type="expression" dxfId="6199" priority="7">
      <formula>B177="black"</formula>
    </cfRule>
  </conditionalFormatting>
  <dataValidations count="5">
    <dataValidation type="list" allowBlank="1" showInputMessage="1" showErrorMessage="1" prompt="Select color for Monday of first week" sqref="M2" xr:uid="{00000000-0002-0000-0200-000000000000}">
      <formula1>colors2</formula1>
    </dataValidation>
    <dataValidation type="list" allowBlank="1" showInputMessage="1" showErrorMessage="1" prompt="Choose SDO color" sqref="B155 B8 B169 B15 B22 B29 B36 B43 B50 B57 B64 B71 B78 B85 B92 B99 B106 B113 B120 B127 B134 B141 B148 B162 B176" xr:uid="{00000000-0002-0000-0200-000001000000}">
      <formula1>colors2</formula1>
    </dataValidation>
    <dataValidation type="list" allowBlank="1" showInputMessage="1" showErrorMessage="1" prompt="Select Quarter" sqref="M1:N1" xr:uid="{00000000-0002-0000-0200-000002000000}">
      <formula1>Quarters</formula1>
    </dataValidation>
    <dataValidation type="list" allowBlank="1" showInputMessage="1" showErrorMessage="1" prompt="Select Year" sqref="O1" xr:uid="{00000000-0002-0000-0200-000003000000}">
      <formula1>Years</formula1>
    </dataValidation>
    <dataValidation type="list" allowBlank="1" showInputMessage="1" showErrorMessage="1" prompt="Choose List" sqref="B9 B16 B23 B30 B37 B44 B51 B58 B65 B72 B170 B163 B156 B149 B142 B135 B128 B121 B114 B107 B100 B93 B86 B79 B177" xr:uid="{00000000-0002-0000-0200-000004000000}">
      <formula1>list</formula1>
    </dataValidation>
  </dataValidations>
  <pageMargins left="0.25" right="0.25" top="0.25" bottom="0.25" header="0.5" footer="0.5"/>
  <pageSetup scale="71" fitToHeight="0" pageOrder="overThenDown" orientation="landscape" blackAndWhite="1" r:id="rId1"/>
  <headerFooter alignWithMargins="0"/>
  <rowBreaks count="4" manualBreakCount="4">
    <brk id="61" max="16383" man="1"/>
    <brk id="117" max="16383" man="1"/>
    <brk id="173" max="16383" man="1"/>
    <brk id="183" max="16383" man="1"/>
  </rowBreaks>
  <drawing r:id="rId2"/>
  <legacyDrawing r:id="rId3"/>
  <controls>
    <mc:AlternateContent xmlns:mc="http://schemas.openxmlformats.org/markup-compatibility/2006">
      <mc:Choice Requires="x14">
        <control shapeId="20482" r:id="rId4" name="cbReset">
          <controlPr defaultSize="0" autoLine="0" autoPict="0" altText="_x000a_" r:id="rId5">
            <anchor moveWithCells="1">
              <from>
                <xdr:col>0</xdr:col>
                <xdr:colOff>63610</xdr:colOff>
                <xdr:row>2</xdr:row>
                <xdr:rowOff>31805</xdr:rowOff>
              </from>
              <to>
                <xdr:col>1</xdr:col>
                <xdr:colOff>159026</xdr:colOff>
                <xdr:row>3</xdr:row>
                <xdr:rowOff>151075</xdr:rowOff>
              </to>
            </anchor>
          </controlPr>
        </control>
      </mc:Choice>
      <mc:Fallback>
        <control shapeId="20482" r:id="rId4" name="cbRes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Q21" sqref="Q21"/>
      <selection pane="bottomLeft" activeCell="E6" sqref="E6"/>
    </sheetView>
  </sheetViews>
  <sheetFormatPr defaultColWidth="0" defaultRowHeight="0" customHeight="1" zeroHeight="1" x14ac:dyDescent="0.2"/>
  <cols>
    <col min="1" max="1" width="9.6640625" style="300" customWidth="1"/>
    <col min="2" max="2" width="27.6640625" style="155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6384" width="9.109375" hidden="1"/>
  </cols>
  <sheetData>
    <row r="1" spans="1:18" s="203" customFormat="1" ht="18" customHeight="1" thickBot="1" x14ac:dyDescent="0.4">
      <c r="A1" s="288" t="s">
        <v>28</v>
      </c>
      <c r="B1" s="199"/>
      <c r="C1" s="198"/>
      <c r="D1" s="200"/>
      <c r="E1" s="200"/>
      <c r="F1" s="200"/>
      <c r="G1" s="200"/>
      <c r="H1" s="200"/>
      <c r="I1" s="200"/>
      <c r="J1" s="200"/>
      <c r="K1" s="200"/>
      <c r="L1" s="200"/>
      <c r="M1" s="257">
        <f>WEEK1!M1</f>
        <v>0</v>
      </c>
      <c r="N1" s="258"/>
      <c r="O1" s="91">
        <f>WEEK1!O1</f>
        <v>0</v>
      </c>
      <c r="P1" s="201"/>
      <c r="Q1" s="202"/>
    </row>
    <row r="2" spans="1:18" ht="13.5" customHeight="1" thickBot="1" x14ac:dyDescent="0.3">
      <c r="A2" s="289"/>
      <c r="B2" s="141"/>
      <c r="C2" s="71" t="s">
        <v>33</v>
      </c>
      <c r="D2" s="56">
        <v>2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90"/>
      <c r="B3" s="142"/>
      <c r="C3" s="259" t="s">
        <v>16</v>
      </c>
      <c r="D3" s="61"/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91"/>
      <c r="B4" s="143"/>
      <c r="C4" s="222"/>
      <c r="D4" s="22"/>
      <c r="E4" s="55" t="e">
        <f>WEEK1!$J$4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92" t="s">
        <v>22</v>
      </c>
      <c r="B5" s="144" t="s">
        <v>21</v>
      </c>
      <c r="C5" s="222"/>
      <c r="D5" s="22"/>
      <c r="E5" s="55" t="b">
        <f>WEEK1!R2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93"/>
      <c r="B6" s="145">
        <f>WEEK1!B6</f>
        <v>1</v>
      </c>
      <c r="C6" s="62">
        <f>WEEK1!L6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94" t="str">
        <f>IF(WEEK1!A7="","",WEEK1!A7)</f>
        <v/>
      </c>
      <c r="B7" s="146" t="str">
        <f>IF(WEEK1!B7="","",WEEK1!B7)</f>
        <v/>
      </c>
      <c r="C7" s="64">
        <f>WEEK1!L7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">
      <c r="A8" s="204" t="s">
        <v>42</v>
      </c>
      <c r="B8" s="147" t="str">
        <f>IF(WEEK1!B8="","",WEEK1!B8)</f>
        <v/>
      </c>
      <c r="C8" s="63">
        <f>WEEK1!L8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04" t="s">
        <v>64</v>
      </c>
      <c r="B9" s="148" t="str">
        <f>IF(WEEK1!B9="","",WEEK1!B9)</f>
        <v/>
      </c>
      <c r="C9" s="63">
        <f>WEEK1!L9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95"/>
      <c r="B10" s="149"/>
      <c r="C10" s="63">
        <f>WEEK1!L10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95"/>
      <c r="B11" s="150"/>
      <c r="C11" s="65">
        <f>WEEK1!L11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96"/>
      <c r="B12" s="15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93"/>
      <c r="B13" s="145">
        <f>WEEK1!B13</f>
        <v>2</v>
      </c>
      <c r="C13" s="62">
        <f>WEEK1!L13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97" t="str">
        <f>IF(WEEK1!A14="","",WEEK1!A14)</f>
        <v/>
      </c>
      <c r="B14" s="146" t="str">
        <f>IF(WEEK1!B14="","",WEEK1!B14)</f>
        <v/>
      </c>
      <c r="C14" s="64">
        <f>WEEK1!L14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">
      <c r="A15" s="204" t="s">
        <v>42</v>
      </c>
      <c r="B15" s="147" t="str">
        <f>IF(WEEK1!B15="","",WEEK1!B15)</f>
        <v/>
      </c>
      <c r="C15" s="63">
        <f>WEEK1!L15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04" t="s">
        <v>64</v>
      </c>
      <c r="B16" s="148" t="str">
        <f>IF(WEEK1!B16="","",WEEK1!B16)</f>
        <v/>
      </c>
      <c r="C16" s="63">
        <f>WEEK1!L16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95"/>
      <c r="B17" s="149"/>
      <c r="C17" s="63">
        <f>WEEK1!L17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95"/>
      <c r="B18" s="150"/>
      <c r="C18" s="65">
        <f>WEEK1!L18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96"/>
      <c r="B19" s="15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93"/>
      <c r="B20" s="145">
        <f>WEEK1!B20</f>
        <v>3</v>
      </c>
      <c r="C20" s="62">
        <f>WEEK1!L20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94" t="str">
        <f>IF(WEEK1!A21="","",WEEK1!A21)</f>
        <v/>
      </c>
      <c r="B21" s="146" t="str">
        <f>IF(WEEK1!B21="","",WEEK1!B21)</f>
        <v/>
      </c>
      <c r="C21" s="64">
        <f>WEEK1!L21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">
      <c r="A22" s="204" t="s">
        <v>42</v>
      </c>
      <c r="B22" s="152" t="str">
        <f>IF(WEEK1!B22="","",WEEK1!B22)</f>
        <v/>
      </c>
      <c r="C22" s="63">
        <f>WEEK1!L22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04" t="s">
        <v>64</v>
      </c>
      <c r="B23" s="148" t="str">
        <f>IF(WEEK1!B23="","",WEEK1!B23)</f>
        <v/>
      </c>
      <c r="C23" s="63">
        <f>WEEK1!L23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95"/>
      <c r="B24" s="149"/>
      <c r="C24" s="63">
        <f>WEEK1!L24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95"/>
      <c r="B25" s="150"/>
      <c r="C25" s="65">
        <f>WEEK1!L25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96"/>
      <c r="B26" s="15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93"/>
      <c r="B27" s="145">
        <f>WEEK1!B27</f>
        <v>4</v>
      </c>
      <c r="C27" s="62">
        <f>WEEK1!L27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94" t="str">
        <f>IF(WEEK1!A28="","",WEEK1!A28)</f>
        <v/>
      </c>
      <c r="B28" s="146" t="str">
        <f>IF(WEEK1!B28="","",WEEK1!B28)</f>
        <v/>
      </c>
      <c r="C28" s="64">
        <f>WEEK1!L28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">
      <c r="A29" s="204" t="s">
        <v>42</v>
      </c>
      <c r="B29" s="147" t="str">
        <f>IF(WEEK1!B29="","",WEEK1!B29)</f>
        <v/>
      </c>
      <c r="C29" s="63">
        <f>WEEK1!L29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04" t="s">
        <v>64</v>
      </c>
      <c r="B30" s="148" t="str">
        <f>IF(WEEK1!B30="","",WEEK1!B30)</f>
        <v/>
      </c>
      <c r="C30" s="63">
        <f>WEEK1!L30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95"/>
      <c r="B31" s="149"/>
      <c r="C31" s="63">
        <f>WEEK1!L31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95"/>
      <c r="B32" s="150"/>
      <c r="C32" s="65">
        <f>WEEK1!L32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96"/>
      <c r="B33" s="15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93"/>
      <c r="B34" s="145">
        <f>WEEK1!B34</f>
        <v>5</v>
      </c>
      <c r="C34" s="62">
        <f>WEEK1!L34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94" t="str">
        <f>IF(WEEK1!A35="","",WEEK1!A35)</f>
        <v/>
      </c>
      <c r="B35" s="146" t="str">
        <f>IF(WEEK1!B35="","",WEEK1!B35)</f>
        <v/>
      </c>
      <c r="C35" s="64">
        <f>WEEK1!L35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">
      <c r="A36" s="204" t="s">
        <v>42</v>
      </c>
      <c r="B36" s="147" t="str">
        <f>IF(WEEK1!B36="","",WEEK1!B36)</f>
        <v/>
      </c>
      <c r="C36" s="63">
        <f>WEEK1!L36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04" t="s">
        <v>64</v>
      </c>
      <c r="B37" s="148" t="str">
        <f>IF(WEEK1!B37="","",WEEK1!B37)</f>
        <v/>
      </c>
      <c r="C37" s="63">
        <f>WEEK1!L37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79"/>
      <c r="Q37" s="12"/>
    </row>
    <row r="38" spans="1:17" ht="12.7" customHeight="1" thickBot="1" x14ac:dyDescent="0.25">
      <c r="A38" s="295"/>
      <c r="B38" s="149"/>
      <c r="C38" s="63">
        <f>WEEK1!L38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95"/>
      <c r="B39" s="150"/>
      <c r="C39" s="65">
        <f>WEEK1!L39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96"/>
      <c r="B40" s="15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93"/>
      <c r="B41" s="145">
        <f>WEEK1!B41</f>
        <v>6</v>
      </c>
      <c r="C41" s="62">
        <f>WEEK1!L41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94" t="str">
        <f>IF(WEEK1!A42="","",WEEK1!A42)</f>
        <v/>
      </c>
      <c r="B42" s="146" t="str">
        <f>IF(WEEK1!B42="","",WEEK1!B42)</f>
        <v/>
      </c>
      <c r="C42" s="64">
        <f>WEEK1!L42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">
      <c r="A43" s="204" t="s">
        <v>42</v>
      </c>
      <c r="B43" s="147" t="str">
        <f>IF(WEEK1!B43="","",WEEK1!B43)</f>
        <v/>
      </c>
      <c r="C43" s="63">
        <f>WEEK1!L43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04" t="s">
        <v>64</v>
      </c>
      <c r="B44" s="148" t="str">
        <f>IF(WEEK1!B44="","",WEEK1!B44)</f>
        <v/>
      </c>
      <c r="C44" s="63">
        <f>WEEK1!L44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95"/>
      <c r="B45" s="149"/>
      <c r="C45" s="63">
        <f>WEEK1!L45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95"/>
      <c r="B46" s="150"/>
      <c r="C46" s="65">
        <f>WEEK1!L46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96"/>
      <c r="B47" s="15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93"/>
      <c r="B48" s="145">
        <f>WEEK1!B48</f>
        <v>7</v>
      </c>
      <c r="C48" s="62">
        <f>WEEK1!L48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94" t="str">
        <f>IF(WEEK1!A49="","",WEEK1!A49)</f>
        <v/>
      </c>
      <c r="B49" s="146" t="str">
        <f>IF(WEEK1!B49="","",WEEK1!B49)</f>
        <v/>
      </c>
      <c r="C49" s="64">
        <f>WEEK1!L49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">
      <c r="A50" s="204" t="s">
        <v>42</v>
      </c>
      <c r="B50" s="147" t="str">
        <f>IF(WEEK1!B50="","",WEEK1!B50)</f>
        <v/>
      </c>
      <c r="C50" s="63">
        <f>WEEK1!L50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04" t="s">
        <v>64</v>
      </c>
      <c r="B51" s="148" t="str">
        <f>IF(WEEK1!B51="","",WEEK1!B51)</f>
        <v/>
      </c>
      <c r="C51" s="63">
        <f>WEEK1!L51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95"/>
      <c r="B52" s="149"/>
      <c r="C52" s="63">
        <f>WEEK1!L52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95"/>
      <c r="B53" s="150"/>
      <c r="C53" s="65">
        <f>WEEK1!L53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96"/>
      <c r="B54" s="15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93"/>
      <c r="B55" s="145">
        <f>WEEK1!B55</f>
        <v>8</v>
      </c>
      <c r="C55" s="62">
        <f>WEEK1!L55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94" t="str">
        <f>IF(WEEK1!A56="","",WEEK1!A56)</f>
        <v/>
      </c>
      <c r="B56" s="146" t="str">
        <f>IF(WEEK1!B56="","",WEEK1!B56)</f>
        <v/>
      </c>
      <c r="C56" s="64">
        <f>WEEK1!L56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">
      <c r="A57" s="204" t="s">
        <v>42</v>
      </c>
      <c r="B57" s="147" t="str">
        <f>IF(WEEK1!B57="","",WEEK1!B57)</f>
        <v/>
      </c>
      <c r="C57" s="63">
        <f>WEEK1!L57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04" t="s">
        <v>64</v>
      </c>
      <c r="B58" s="148" t="str">
        <f>IF(WEEK1!B58="","",WEEK1!B58)</f>
        <v/>
      </c>
      <c r="C58" s="63">
        <f>WEEK1!L58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95"/>
      <c r="B59" s="149"/>
      <c r="C59" s="63">
        <f>WEEK1!L59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95"/>
      <c r="B60" s="150"/>
      <c r="C60" s="65">
        <f>WEEK1!L60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96"/>
      <c r="B61" s="15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93"/>
      <c r="B62" s="145">
        <f>WEEK1!B62</f>
        <v>9</v>
      </c>
      <c r="C62" s="62">
        <f>WEEK1!L62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94" t="str">
        <f>IF(WEEK1!A63="","",WEEK1!A63)</f>
        <v/>
      </c>
      <c r="B63" s="146" t="str">
        <f>IF(WEEK1!B63="","",WEEK1!B63)</f>
        <v/>
      </c>
      <c r="C63" s="64">
        <f>WEEK1!L63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">
      <c r="A64" s="204" t="s">
        <v>42</v>
      </c>
      <c r="B64" s="147" t="str">
        <f>IF(WEEK1!B64="","",WEEK1!B64)</f>
        <v/>
      </c>
      <c r="C64" s="63">
        <f>WEEK1!L64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04" t="s">
        <v>64</v>
      </c>
      <c r="B65" s="148" t="str">
        <f>IF(WEEK1!B65="","",WEEK1!B65)</f>
        <v/>
      </c>
      <c r="C65" s="63">
        <f>WEEK1!L65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95"/>
      <c r="B66" s="149"/>
      <c r="C66" s="63">
        <f>WEEK1!L66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95"/>
      <c r="B67" s="150"/>
      <c r="C67" s="65">
        <f>WEEK1!L67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96"/>
      <c r="B68" s="15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93"/>
      <c r="B69" s="145">
        <f>WEEK1!B69</f>
        <v>10</v>
      </c>
      <c r="C69" s="62">
        <f>WEEK1!L69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94" t="str">
        <f>IF(WEEK1!A70="","",WEEK1!A70)</f>
        <v/>
      </c>
      <c r="B70" s="146" t="str">
        <f>IF(WEEK1!B70="","",WEEK1!B70)</f>
        <v/>
      </c>
      <c r="C70" s="64">
        <f>WEEK1!L70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">
      <c r="A71" s="204" t="s">
        <v>42</v>
      </c>
      <c r="B71" s="147" t="str">
        <f>IF(WEEK1!B71="","",WEEK1!B71)</f>
        <v/>
      </c>
      <c r="C71" s="63">
        <f>WEEK1!L71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04" t="s">
        <v>64</v>
      </c>
      <c r="B72" s="148" t="str">
        <f>IF(WEEK1!B72="","",WEEK1!B72)</f>
        <v/>
      </c>
      <c r="C72" s="63">
        <f>WEEK1!L72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95"/>
      <c r="B73" s="149"/>
      <c r="C73" s="63">
        <f>WEEK1!L73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95"/>
      <c r="B74" s="150"/>
      <c r="C74" s="65">
        <f>WEEK1!L74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96"/>
      <c r="B75" s="15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93"/>
      <c r="B76" s="145">
        <f>WEEK1!B76</f>
        <v>11</v>
      </c>
      <c r="C76" s="62">
        <f>WEEK1!L76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94" t="str">
        <f>IF(WEEK1!A77="","",WEEK1!A77)</f>
        <v/>
      </c>
      <c r="B77" s="146" t="str">
        <f>IF(WEEK1!B77="","",WEEK1!B77)</f>
        <v/>
      </c>
      <c r="C77" s="64">
        <f>WEEK1!L77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">
      <c r="A78" s="204" t="s">
        <v>42</v>
      </c>
      <c r="B78" s="147" t="str">
        <f>IF(WEEK1!B78="","",WEEK1!B78)</f>
        <v/>
      </c>
      <c r="C78" s="63">
        <f>WEEK1!L78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04" t="s">
        <v>64</v>
      </c>
      <c r="B79" s="148" t="str">
        <f>IF(WEEK1!B79="","",WEEK1!B79)</f>
        <v/>
      </c>
      <c r="C79" s="63">
        <f>WEEK1!L79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95"/>
      <c r="B80" s="149"/>
      <c r="C80" s="63">
        <f>WEEK1!L80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95"/>
      <c r="B81" s="150"/>
      <c r="C81" s="65">
        <f>WEEK1!L81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96"/>
      <c r="B82" s="15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93"/>
      <c r="B83" s="145">
        <f>WEEK1!B83</f>
        <v>12</v>
      </c>
      <c r="C83" s="62">
        <f>WEEK1!L83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94" t="str">
        <f>IF(WEEK1!A84="","",WEEK1!A84)</f>
        <v/>
      </c>
      <c r="B84" s="146" t="str">
        <f>IF(WEEK1!B84="","",WEEK1!B84)</f>
        <v/>
      </c>
      <c r="C84" s="64">
        <f>WEEK1!L84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">
      <c r="A85" s="204" t="s">
        <v>42</v>
      </c>
      <c r="B85" s="147" t="str">
        <f>IF(WEEK1!B85="","",WEEK1!B85)</f>
        <v/>
      </c>
      <c r="C85" s="63">
        <f>WEEK1!L85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04" t="s">
        <v>64</v>
      </c>
      <c r="B86" s="148" t="str">
        <f>IF(WEEK1!B86="","",WEEK1!B86)</f>
        <v/>
      </c>
      <c r="C86" s="63">
        <f>WEEK1!L86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95"/>
      <c r="B87" s="149"/>
      <c r="C87" s="63">
        <f>WEEK1!L87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95"/>
      <c r="B88" s="150"/>
      <c r="C88" s="65">
        <f>WEEK1!L88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96"/>
      <c r="B89" s="15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93"/>
      <c r="B90" s="145">
        <f>WEEK1!B90</f>
        <v>13</v>
      </c>
      <c r="C90" s="62">
        <f>WEEK1!L90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94" t="str">
        <f>IF(WEEK1!A91="","",WEEK1!A91)</f>
        <v/>
      </c>
      <c r="B91" s="146" t="str">
        <f>IF(WEEK1!B91="","",WEEK1!B91)</f>
        <v/>
      </c>
      <c r="C91" s="64">
        <f>WEEK1!L91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">
      <c r="A92" s="204" t="s">
        <v>42</v>
      </c>
      <c r="B92" s="147" t="str">
        <f>IF(WEEK1!B92="","",WEEK1!B92)</f>
        <v/>
      </c>
      <c r="C92" s="63">
        <f>WEEK1!L92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04" t="s">
        <v>64</v>
      </c>
      <c r="B93" s="148" t="str">
        <f>IF(WEEK1!B93="","",WEEK1!B93)</f>
        <v/>
      </c>
      <c r="C93" s="63">
        <f>WEEK1!L93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95"/>
      <c r="B94" s="149"/>
      <c r="C94" s="63">
        <f>WEEK1!L94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95"/>
      <c r="B95" s="150"/>
      <c r="C95" s="65">
        <f>WEEK1!L95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96"/>
      <c r="B96" s="15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93"/>
      <c r="B97" s="145">
        <f>WEEK1!B97</f>
        <v>14</v>
      </c>
      <c r="C97" s="62">
        <f>WEEK1!L97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94" t="str">
        <f>IF(WEEK1!A98="","",WEEK1!A98)</f>
        <v/>
      </c>
      <c r="B98" s="146" t="str">
        <f>IF(WEEK1!B98="","",WEEK1!B98)</f>
        <v/>
      </c>
      <c r="C98" s="64">
        <f>WEEK1!L98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">
      <c r="A99" s="204" t="s">
        <v>42</v>
      </c>
      <c r="B99" s="147" t="str">
        <f>IF(WEEK1!B99="","",WEEK1!B99)</f>
        <v/>
      </c>
      <c r="C99" s="63">
        <f>WEEK1!L99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04" t="s">
        <v>64</v>
      </c>
      <c r="B100" s="148" t="str">
        <f>IF(WEEK1!B100="","",WEEK1!B100)</f>
        <v/>
      </c>
      <c r="C100" s="63">
        <f>WEEK1!L100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95"/>
      <c r="B101" s="149"/>
      <c r="C101" s="63">
        <f>WEEK1!L101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95"/>
      <c r="B102" s="150"/>
      <c r="C102" s="65">
        <f>WEEK1!L102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96"/>
      <c r="B103" s="15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93"/>
      <c r="B104" s="145">
        <f>WEEK1!B104</f>
        <v>15</v>
      </c>
      <c r="C104" s="62">
        <f>WEEK1!L104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94" t="str">
        <f>IF(WEEK1!A105="","",WEEK1!A105)</f>
        <v/>
      </c>
      <c r="B105" s="146" t="str">
        <f>IF(WEEK1!B105="","",WEEK1!B105)</f>
        <v/>
      </c>
      <c r="C105" s="64">
        <f>WEEK1!L105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">
      <c r="A106" s="204" t="s">
        <v>42</v>
      </c>
      <c r="B106" s="147" t="str">
        <f>IF(WEEK1!B106="","",WEEK1!B106)</f>
        <v/>
      </c>
      <c r="C106" s="63">
        <f>WEEK1!L106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04" t="s">
        <v>64</v>
      </c>
      <c r="B107" s="148" t="str">
        <f>IF(WEEK1!B107="","",WEEK1!B107)</f>
        <v/>
      </c>
      <c r="C107" s="63">
        <f>WEEK1!L107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95"/>
      <c r="B108" s="149"/>
      <c r="C108" s="63">
        <f>WEEK1!L108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95"/>
      <c r="B109" s="150"/>
      <c r="C109" s="65">
        <f>WEEK1!L109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96"/>
      <c r="B110" s="15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93"/>
      <c r="B111" s="145">
        <f>WEEK1!B111</f>
        <v>16</v>
      </c>
      <c r="C111" s="62">
        <f>WEEK1!L111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94" t="str">
        <f>IF(WEEK1!A112="","",WEEK1!A112)</f>
        <v/>
      </c>
      <c r="B112" s="146" t="str">
        <f>IF(WEEK1!B112="","",WEEK1!B112)</f>
        <v/>
      </c>
      <c r="C112" s="64">
        <f>WEEK1!L112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">
      <c r="A113" s="204" t="s">
        <v>42</v>
      </c>
      <c r="B113" s="147" t="str">
        <f>IF(WEEK1!B113="","",WEEK1!B113)</f>
        <v/>
      </c>
      <c r="C113" s="63">
        <f>WEEK1!L113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04" t="s">
        <v>64</v>
      </c>
      <c r="B114" s="148" t="str">
        <f>IF(WEEK1!B114="","",WEEK1!B114)</f>
        <v/>
      </c>
      <c r="C114" s="63">
        <f>WEEK1!L114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95"/>
      <c r="B115" s="149"/>
      <c r="C115" s="63">
        <f>WEEK1!L115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95"/>
      <c r="B116" s="150"/>
      <c r="C116" s="65">
        <f>WEEK1!L116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96"/>
      <c r="B117" s="15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93"/>
      <c r="B118" s="145">
        <f>WEEK1!B118</f>
        <v>17</v>
      </c>
      <c r="C118" s="62">
        <f>WEEK1!L118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94" t="str">
        <f>IF(WEEK1!A119="","",WEEK1!A119)</f>
        <v/>
      </c>
      <c r="B119" s="146" t="str">
        <f>IF(WEEK1!B119="","",WEEK1!B119)</f>
        <v/>
      </c>
      <c r="C119" s="64">
        <f>WEEK1!L119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">
      <c r="A120" s="204" t="s">
        <v>42</v>
      </c>
      <c r="B120" s="147" t="str">
        <f>IF(WEEK1!B120="","",WEEK1!B120)</f>
        <v/>
      </c>
      <c r="C120" s="63">
        <f>WEEK1!L120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04" t="s">
        <v>64</v>
      </c>
      <c r="B121" s="148" t="str">
        <f>IF(WEEK1!B121="","",WEEK1!B121)</f>
        <v/>
      </c>
      <c r="C121" s="63">
        <f>WEEK1!L121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95"/>
      <c r="B122" s="149"/>
      <c r="C122" s="63">
        <f>WEEK1!L122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95"/>
      <c r="B123" s="150"/>
      <c r="C123" s="65">
        <f>WEEK1!L123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96"/>
      <c r="B124" s="15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93"/>
      <c r="B125" s="145">
        <f>WEEK1!B125</f>
        <v>18</v>
      </c>
      <c r="C125" s="62">
        <f>WEEK1!L125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94" t="str">
        <f>IF(WEEK1!A126="","",WEEK1!A126)</f>
        <v/>
      </c>
      <c r="B126" s="146" t="str">
        <f>IF(WEEK1!B126="","",WEEK1!B126)</f>
        <v/>
      </c>
      <c r="C126" s="64">
        <f>WEEK1!L126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">
      <c r="A127" s="204" t="s">
        <v>42</v>
      </c>
      <c r="B127" s="147" t="str">
        <f>IF(WEEK1!B127="","",WEEK1!B127)</f>
        <v/>
      </c>
      <c r="C127" s="63">
        <f>WEEK1!L127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04" t="s">
        <v>64</v>
      </c>
      <c r="B128" s="148" t="str">
        <f>IF(WEEK1!B128="","",WEEK1!B128)</f>
        <v/>
      </c>
      <c r="C128" s="63">
        <f>WEEK1!L128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95"/>
      <c r="B129" s="149"/>
      <c r="C129" s="63">
        <f>WEEK1!L129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95"/>
      <c r="B130" s="150"/>
      <c r="C130" s="65">
        <f>WEEK1!L130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96"/>
      <c r="B131" s="15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93"/>
      <c r="B132" s="145">
        <f>WEEK1!B132</f>
        <v>19</v>
      </c>
      <c r="C132" s="62">
        <f>WEEK1!L132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94" t="str">
        <f>IF(WEEK1!A133="","",WEEK1!A133)</f>
        <v/>
      </c>
      <c r="B133" s="146" t="str">
        <f>IF(WEEK1!B133="","",WEEK1!B133)</f>
        <v/>
      </c>
      <c r="C133" s="64">
        <f>WEEK1!L133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">
      <c r="A134" s="204" t="s">
        <v>42</v>
      </c>
      <c r="B134" s="147" t="str">
        <f>IF(WEEK1!B134="","",WEEK1!B134)</f>
        <v/>
      </c>
      <c r="C134" s="63">
        <f>WEEK1!L134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04" t="s">
        <v>64</v>
      </c>
      <c r="B135" s="148" t="str">
        <f>IF(WEEK1!B135="","",WEEK1!B135)</f>
        <v/>
      </c>
      <c r="C135" s="63">
        <f>WEEK1!L135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95"/>
      <c r="B136" s="149"/>
      <c r="C136" s="63">
        <f>WEEK1!L136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95"/>
      <c r="B137" s="150"/>
      <c r="C137" s="65">
        <f>WEEK1!L137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96"/>
      <c r="B138" s="15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93"/>
      <c r="B139" s="145">
        <f>WEEK1!B139</f>
        <v>20</v>
      </c>
      <c r="C139" s="62">
        <f>WEEK1!L139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94" t="str">
        <f>IF(WEEK1!A140="","",WEEK1!A140)</f>
        <v/>
      </c>
      <c r="B140" s="146" t="str">
        <f>IF(WEEK1!B140="","",WEEK1!B140)</f>
        <v/>
      </c>
      <c r="C140" s="64">
        <f>WEEK1!L140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">
      <c r="A141" s="204" t="s">
        <v>42</v>
      </c>
      <c r="B141" s="147" t="str">
        <f>IF(WEEK1!B141="","",WEEK1!B141)</f>
        <v/>
      </c>
      <c r="C141" s="63">
        <f>WEEK1!L141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04" t="s">
        <v>64</v>
      </c>
      <c r="B142" s="148" t="str">
        <f>IF(WEEK1!B142="","",WEEK1!B142)</f>
        <v/>
      </c>
      <c r="C142" s="63">
        <f>WEEK1!L142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95"/>
      <c r="B143" s="149"/>
      <c r="C143" s="63">
        <f>WEEK1!L143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95"/>
      <c r="B144" s="150"/>
      <c r="C144" s="65">
        <f>WEEK1!L144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96"/>
      <c r="B145" s="15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93"/>
      <c r="B146" s="145">
        <f>WEEK1!B146</f>
        <v>21</v>
      </c>
      <c r="C146" s="62">
        <f>WEEK1!L146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94" t="str">
        <f>IF(WEEK1!A147="","",WEEK1!A147)</f>
        <v/>
      </c>
      <c r="B147" s="146" t="str">
        <f>IF(WEEK1!B147="","",WEEK1!B147)</f>
        <v/>
      </c>
      <c r="C147" s="64">
        <f>WEEK1!L147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">
      <c r="A148" s="204" t="s">
        <v>42</v>
      </c>
      <c r="B148" s="147" t="str">
        <f>IF(WEEK1!B148="","",WEEK1!B148)</f>
        <v/>
      </c>
      <c r="C148" s="63">
        <f>WEEK1!L148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04" t="s">
        <v>64</v>
      </c>
      <c r="B149" s="148" t="str">
        <f>IF(WEEK1!B149="","",WEEK1!B149)</f>
        <v/>
      </c>
      <c r="C149" s="63">
        <f>WEEK1!L149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95"/>
      <c r="B150" s="149"/>
      <c r="C150" s="63">
        <f>WEEK1!L150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95"/>
      <c r="B151" s="150"/>
      <c r="C151" s="65">
        <f>WEEK1!L151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96"/>
      <c r="B152" s="15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93"/>
      <c r="B153" s="145">
        <f>WEEK1!B153</f>
        <v>22</v>
      </c>
      <c r="C153" s="62">
        <f>WEEK1!L153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94" t="str">
        <f>IF(WEEK1!A154="","",WEEK1!A154)</f>
        <v/>
      </c>
      <c r="B154" s="146" t="str">
        <f>IF(WEEK1!B154="","",WEEK1!B154)</f>
        <v/>
      </c>
      <c r="C154" s="64">
        <f>WEEK1!L154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">
      <c r="A155" s="204" t="s">
        <v>42</v>
      </c>
      <c r="B155" s="147" t="str">
        <f>IF(WEEK1!B155="","",WEEK1!B155)</f>
        <v/>
      </c>
      <c r="C155" s="63">
        <f>WEEK1!L155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04" t="s">
        <v>64</v>
      </c>
      <c r="B156" s="148" t="str">
        <f>IF(WEEK1!B156="","",WEEK1!B156)</f>
        <v/>
      </c>
      <c r="C156" s="63">
        <f>WEEK1!L156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95"/>
      <c r="B157" s="149"/>
      <c r="C157" s="63">
        <f>WEEK1!L157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95"/>
      <c r="B158" s="150"/>
      <c r="C158" s="65">
        <f>WEEK1!L158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96"/>
      <c r="B159" s="15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93"/>
      <c r="B160" s="145">
        <f>WEEK1!B160</f>
        <v>23</v>
      </c>
      <c r="C160" s="62">
        <f>WEEK1!L160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94" t="str">
        <f>IF(WEEK1!A161="","",WEEK1!A161)</f>
        <v/>
      </c>
      <c r="B161" s="146" t="str">
        <f>IF(WEEK1!B161="","",WEEK1!B161)</f>
        <v/>
      </c>
      <c r="C161" s="64">
        <f>WEEK1!L161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">
      <c r="A162" s="204" t="s">
        <v>42</v>
      </c>
      <c r="B162" s="147" t="str">
        <f>IF(WEEK1!B162="","",WEEK1!B162)</f>
        <v/>
      </c>
      <c r="C162" s="63">
        <f>WEEK1!L162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04" t="s">
        <v>64</v>
      </c>
      <c r="B163" s="148" t="str">
        <f>IF(WEEK1!B163="","",WEEK1!B163)</f>
        <v/>
      </c>
      <c r="C163" s="63">
        <f>WEEK1!L163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95"/>
      <c r="B164" s="149"/>
      <c r="C164" s="63">
        <f>WEEK1!L164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95"/>
      <c r="B165" s="150"/>
      <c r="C165" s="65">
        <f>WEEK1!L165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96"/>
      <c r="B166" s="15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93"/>
      <c r="B167" s="145">
        <f>WEEK1!B167</f>
        <v>24</v>
      </c>
      <c r="C167" s="62">
        <f>WEEK1!L167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94" t="str">
        <f>IF(WEEK1!A168="","",WEEK1!A168)</f>
        <v/>
      </c>
      <c r="B168" s="146" t="str">
        <f>IF(WEEK1!B168="","",WEEK1!B168)</f>
        <v/>
      </c>
      <c r="C168" s="64">
        <f>WEEK1!L168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">
      <c r="A169" s="204" t="s">
        <v>42</v>
      </c>
      <c r="B169" s="147" t="str">
        <f>IF(WEEK1!B169="","",WEEK1!B169)</f>
        <v/>
      </c>
      <c r="C169" s="63">
        <f>WEEK1!L169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04" t="s">
        <v>64</v>
      </c>
      <c r="B170" s="148" t="str">
        <f>IF(WEEK1!B170="","",WEEK1!B170)</f>
        <v/>
      </c>
      <c r="C170" s="63">
        <f>WEEK1!L170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95"/>
      <c r="B171" s="149"/>
      <c r="C171" s="63">
        <f>WEEK1!L171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95"/>
      <c r="B172" s="150"/>
      <c r="C172" s="65">
        <f>WEEK1!L172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96"/>
      <c r="B173" s="15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93"/>
      <c r="B174" s="145">
        <f>WEEK1!B174</f>
        <v>25</v>
      </c>
      <c r="C174" s="62">
        <f>WEEK1!L174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94" t="str">
        <f>IF(WEEK1!A175="","",WEEK1!A175)</f>
        <v/>
      </c>
      <c r="B175" s="146" t="str">
        <f>IF(WEEK1!B175="","",WEEK1!B175)</f>
        <v/>
      </c>
      <c r="C175" s="64">
        <f>WEEK1!L175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">
      <c r="A176" s="204" t="s">
        <v>42</v>
      </c>
      <c r="B176" s="147" t="str">
        <f>IF(WEEK1!B176="","",WEEK1!B176)</f>
        <v/>
      </c>
      <c r="C176" s="63">
        <f>WEEK1!L176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04" t="s">
        <v>64</v>
      </c>
      <c r="B177" s="148" t="str">
        <f>IF(WEEK1!B177="","",WEEK1!B177)</f>
        <v/>
      </c>
      <c r="C177" s="63">
        <f>WEEK1!L177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95"/>
      <c r="B178" s="149"/>
      <c r="C178" s="63">
        <f>WEEK1!L178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95"/>
      <c r="B179" s="150"/>
      <c r="C179" s="65">
        <f>WEEK1!L179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96"/>
      <c r="B180" s="15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98"/>
      <c r="B181" s="153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98"/>
      <c r="B182" s="153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99"/>
      <c r="B183" s="154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301"/>
      <c r="B186" s="156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56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56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56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56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300"/>
      <c r="B196" s="156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56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56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56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57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Bl9pu10ZC9HxiUwPIyr8FGpRr6HOSDoNHKteHSqNTd87h7Om3++0hj1WOO82byULLv5Lru5IN5LupD91RMDa3w==" saltValue="gUDqwJJYrxIE3Q78IHNnKw==" spinCount="100000" sheet="1" objects="1" scenarios="1" selectLockedCells="1"/>
  <mergeCells count="80">
    <mergeCell ref="C3:C5"/>
    <mergeCell ref="L3:L5"/>
    <mergeCell ref="P3:Q5"/>
    <mergeCell ref="M3:O5"/>
    <mergeCell ref="O6:O10"/>
    <mergeCell ref="M6:N10"/>
    <mergeCell ref="M20:N24"/>
    <mergeCell ref="O20:O24"/>
    <mergeCell ref="M12:O12"/>
    <mergeCell ref="M19:O19"/>
    <mergeCell ref="M13:N17"/>
    <mergeCell ref="O13:O17"/>
    <mergeCell ref="M27:N31"/>
    <mergeCell ref="O27:O31"/>
    <mergeCell ref="M34:N38"/>
    <mergeCell ref="O34:O38"/>
    <mergeCell ref="M41:N45"/>
    <mergeCell ref="O41:O45"/>
    <mergeCell ref="M48:N52"/>
    <mergeCell ref="O48:O52"/>
    <mergeCell ref="M55:N59"/>
    <mergeCell ref="O55:O59"/>
    <mergeCell ref="M62:N66"/>
    <mergeCell ref="O62:O66"/>
    <mergeCell ref="M61:O61"/>
    <mergeCell ref="M54:O54"/>
    <mergeCell ref="O104:O108"/>
    <mergeCell ref="M103:O103"/>
    <mergeCell ref="M69:N73"/>
    <mergeCell ref="O69:O73"/>
    <mergeCell ref="M76:N80"/>
    <mergeCell ref="O76:O80"/>
    <mergeCell ref="M83:N87"/>
    <mergeCell ref="O83:O87"/>
    <mergeCell ref="M90:N94"/>
    <mergeCell ref="O90:O94"/>
    <mergeCell ref="M97:N101"/>
    <mergeCell ref="O97:O101"/>
    <mergeCell ref="M104:N108"/>
    <mergeCell ref="M132:N136"/>
    <mergeCell ref="O132:O136"/>
    <mergeCell ref="M139:N143"/>
    <mergeCell ref="O139:O143"/>
    <mergeCell ref="M111:N115"/>
    <mergeCell ref="O111:O115"/>
    <mergeCell ref="M118:N122"/>
    <mergeCell ref="O118:O122"/>
    <mergeCell ref="M125:N129"/>
    <mergeCell ref="O125:O129"/>
    <mergeCell ref="M145:O145"/>
    <mergeCell ref="M1:N1"/>
    <mergeCell ref="M110:O110"/>
    <mergeCell ref="M117:O117"/>
    <mergeCell ref="M124:O124"/>
    <mergeCell ref="M131:O131"/>
    <mergeCell ref="M138:O138"/>
    <mergeCell ref="M68:O68"/>
    <mergeCell ref="M75:O75"/>
    <mergeCell ref="M82:O82"/>
    <mergeCell ref="M89:O89"/>
    <mergeCell ref="M96:O96"/>
    <mergeCell ref="M26:O26"/>
    <mergeCell ref="M33:O33"/>
    <mergeCell ref="M40:O40"/>
    <mergeCell ref="M47:O47"/>
    <mergeCell ref="M146:N150"/>
    <mergeCell ref="O146:O150"/>
    <mergeCell ref="M152:O152"/>
    <mergeCell ref="M153:N157"/>
    <mergeCell ref="O153:O157"/>
    <mergeCell ref="M174:N178"/>
    <mergeCell ref="O174:O178"/>
    <mergeCell ref="M180:O180"/>
    <mergeCell ref="M173:O173"/>
    <mergeCell ref="M159:O159"/>
    <mergeCell ref="M160:N164"/>
    <mergeCell ref="O160:O164"/>
    <mergeCell ref="M166:O166"/>
    <mergeCell ref="M167:N171"/>
    <mergeCell ref="O167:O171"/>
  </mergeCells>
  <phoneticPr fontId="0" type="noConversion"/>
  <conditionalFormatting sqref="E5">
    <cfRule type="expression" dxfId="6198" priority="1780">
      <formula>E5="red"</formula>
    </cfRule>
    <cfRule type="expression" dxfId="6197" priority="1781">
      <formula>E5="blue"</formula>
    </cfRule>
    <cfRule type="expression" dxfId="6196" priority="1782">
      <formula>E5="GREEN"</formula>
    </cfRule>
    <cfRule type="expression" dxfId="6195" priority="1783">
      <formula>E5="BROWN"</formula>
    </cfRule>
    <cfRule type="expression" dxfId="6194" priority="1784">
      <formula>E5="yellow"</formula>
    </cfRule>
    <cfRule type="expression" dxfId="6193" priority="1785">
      <formula>E5="black"</formula>
    </cfRule>
  </conditionalFormatting>
  <conditionalFormatting sqref="J5">
    <cfRule type="expression" dxfId="6192" priority="1762">
      <formula>J5="black"</formula>
    </cfRule>
    <cfRule type="expression" dxfId="6191" priority="1763">
      <formula>J5="red"</formula>
    </cfRule>
    <cfRule type="expression" dxfId="6190" priority="1764">
      <formula>J5="brown"</formula>
    </cfRule>
    <cfRule type="expression" dxfId="6189" priority="1765">
      <formula>J5="green"</formula>
    </cfRule>
    <cfRule type="expression" dxfId="6188" priority="1766">
      <formula>J5="blue"</formula>
    </cfRule>
    <cfRule type="expression" dxfId="6187" priority="1767">
      <formula>J5="yellow"</formula>
    </cfRule>
  </conditionalFormatting>
  <conditionalFormatting sqref="F5">
    <cfRule type="expression" dxfId="6186" priority="1756">
      <formula>F5="red"</formula>
    </cfRule>
    <cfRule type="expression" dxfId="6185" priority="1757">
      <formula>F5="blue"</formula>
    </cfRule>
    <cfRule type="expression" dxfId="6184" priority="1758">
      <formula>F5="GREEN"</formula>
    </cfRule>
    <cfRule type="expression" dxfId="6183" priority="1759">
      <formula>F5="BROWN"</formula>
    </cfRule>
    <cfRule type="expression" dxfId="6182" priority="1760">
      <formula>F5="yellow"</formula>
    </cfRule>
    <cfRule type="expression" dxfId="6181" priority="1761">
      <formula>F5="black"</formula>
    </cfRule>
  </conditionalFormatting>
  <conditionalFormatting sqref="G5">
    <cfRule type="expression" dxfId="6180" priority="1750">
      <formula>G5="red"</formula>
    </cfRule>
    <cfRule type="expression" dxfId="6179" priority="1751">
      <formula>G5="blue"</formula>
    </cfRule>
    <cfRule type="expression" dxfId="6178" priority="1752">
      <formula>G5="GREEN"</formula>
    </cfRule>
    <cfRule type="expression" dxfId="6177" priority="1753">
      <formula>G5="BROWN"</formula>
    </cfRule>
    <cfRule type="expression" dxfId="6176" priority="1754">
      <formula>G5="yellow"</formula>
    </cfRule>
    <cfRule type="expression" dxfId="6175" priority="1755">
      <formula>G5="black"</formula>
    </cfRule>
  </conditionalFormatting>
  <conditionalFormatting sqref="H5">
    <cfRule type="expression" dxfId="6174" priority="1744">
      <formula>H5="red"</formula>
    </cfRule>
    <cfRule type="expression" dxfId="6173" priority="1745">
      <formula>H5="blue"</formula>
    </cfRule>
    <cfRule type="expression" dxfId="6172" priority="1746">
      <formula>H5="GREEN"</formula>
    </cfRule>
    <cfRule type="expression" dxfId="6171" priority="1747">
      <formula>H5="BROWN"</formula>
    </cfRule>
    <cfRule type="expression" dxfId="6170" priority="1748">
      <formula>H5="yellow"</formula>
    </cfRule>
    <cfRule type="expression" dxfId="6169" priority="1749">
      <formula>H5="black"</formula>
    </cfRule>
  </conditionalFormatting>
  <conditionalFormatting sqref="I5">
    <cfRule type="expression" dxfId="6168" priority="1738">
      <formula>I5="red"</formula>
    </cfRule>
    <cfRule type="expression" dxfId="6167" priority="1739">
      <formula>I5="blue"</formula>
    </cfRule>
    <cfRule type="expression" dxfId="6166" priority="1740">
      <formula>I5="GREEN"</formula>
    </cfRule>
    <cfRule type="expression" dxfId="6165" priority="1741">
      <formula>I5="BROWN"</formula>
    </cfRule>
    <cfRule type="expression" dxfId="6164" priority="1742">
      <formula>I5="yellow"</formula>
    </cfRule>
    <cfRule type="expression" dxfId="6163" priority="1743">
      <formula>I5="black"</formula>
    </cfRule>
  </conditionalFormatting>
  <conditionalFormatting sqref="E5:J5">
    <cfRule type="expression" dxfId="6162" priority="1737" stopIfTrue="1">
      <formula>E5=FALSE</formula>
    </cfRule>
  </conditionalFormatting>
  <conditionalFormatting sqref="P37">
    <cfRule type="expression" dxfId="6161" priority="1731">
      <formula>P37="red"</formula>
    </cfRule>
    <cfRule type="expression" dxfId="6160" priority="1732">
      <formula>P37="blue"</formula>
    </cfRule>
    <cfRule type="expression" dxfId="6159" priority="1733">
      <formula>P37="GREEN"</formula>
    </cfRule>
    <cfRule type="expression" dxfId="6158" priority="1734">
      <formula>P37="BROWN"</formula>
    </cfRule>
    <cfRule type="expression" dxfId="6157" priority="1735">
      <formula>P37="yellow"</formula>
    </cfRule>
    <cfRule type="expression" dxfId="6156" priority="1736">
      <formula>P37="black"</formula>
    </cfRule>
  </conditionalFormatting>
  <conditionalFormatting sqref="P37">
    <cfRule type="expression" dxfId="6155" priority="1730" stopIfTrue="1">
      <formula>P37=FALSE</formula>
    </cfRule>
  </conditionalFormatting>
  <conditionalFormatting sqref="P37">
    <cfRule type="expression" dxfId="6154" priority="1724">
      <formula>P37="red"</formula>
    </cfRule>
    <cfRule type="expression" dxfId="6153" priority="1725">
      <formula>P37="blue"</formula>
    </cfRule>
    <cfRule type="expression" dxfId="6152" priority="1726">
      <formula>P37="GREEN"</formula>
    </cfRule>
    <cfRule type="expression" dxfId="6151" priority="1727">
      <formula>P37="BROWN"</formula>
    </cfRule>
    <cfRule type="expression" dxfId="6150" priority="1728">
      <formula>P37="yellow"</formula>
    </cfRule>
    <cfRule type="expression" dxfId="6149" priority="1729">
      <formula>P37="black"</formula>
    </cfRule>
  </conditionalFormatting>
  <conditionalFormatting sqref="P37">
    <cfRule type="expression" dxfId="6148" priority="1723" stopIfTrue="1">
      <formula>P37=FALSE</formula>
    </cfRule>
  </conditionalFormatting>
  <conditionalFormatting sqref="K5">
    <cfRule type="expression" dxfId="6147" priority="1339">
      <formula>K5="black"</formula>
    </cfRule>
    <cfRule type="expression" dxfId="6146" priority="1340">
      <formula>K5="red"</formula>
    </cfRule>
    <cfRule type="expression" dxfId="6145" priority="1341">
      <formula>K5="brown"</formula>
    </cfRule>
    <cfRule type="expression" dxfId="6144" priority="1342">
      <formula>K5="green"</formula>
    </cfRule>
    <cfRule type="expression" dxfId="6143" priority="1343">
      <formula>K5="blue"</formula>
    </cfRule>
    <cfRule type="expression" dxfId="6142" priority="1344">
      <formula>K5="yellow"</formula>
    </cfRule>
  </conditionalFormatting>
  <conditionalFormatting sqref="K5">
    <cfRule type="expression" dxfId="6141" priority="1338" stopIfTrue="1">
      <formula>K5=FALSE</formula>
    </cfRule>
  </conditionalFormatting>
  <conditionalFormatting sqref="B78">
    <cfRule type="expression" dxfId="6140" priority="660">
      <formula>B78="red"</formula>
    </cfRule>
    <cfRule type="expression" dxfId="6139" priority="661">
      <formula>B78="blue"</formula>
    </cfRule>
    <cfRule type="expression" dxfId="6138" priority="662">
      <formula>B78="GREEN"</formula>
    </cfRule>
    <cfRule type="expression" dxfId="6137" priority="663">
      <formula>B78="BROWN"</formula>
    </cfRule>
    <cfRule type="expression" dxfId="6136" priority="664">
      <formula>B78="yellow"</formula>
    </cfRule>
    <cfRule type="expression" dxfId="6135" priority="665">
      <formula>B78="black"</formula>
    </cfRule>
  </conditionalFormatting>
  <conditionalFormatting sqref="B78">
    <cfRule type="expression" dxfId="6134" priority="659" stopIfTrue="1">
      <formula>B78=FALSE</formula>
    </cfRule>
  </conditionalFormatting>
  <conditionalFormatting sqref="B78">
    <cfRule type="expression" dxfId="6133" priority="653">
      <formula>B78="red"</formula>
    </cfRule>
    <cfRule type="expression" dxfId="6132" priority="654">
      <formula>B78="blue"</formula>
    </cfRule>
    <cfRule type="expression" dxfId="6131" priority="655">
      <formula>B78="GREEN"</formula>
    </cfRule>
    <cfRule type="expression" dxfId="6130" priority="656">
      <formula>B78="BROWN"</formula>
    </cfRule>
    <cfRule type="expression" dxfId="6129" priority="657">
      <formula>B78="yellow"</formula>
    </cfRule>
    <cfRule type="expression" dxfId="6128" priority="658">
      <formula>B78="black"</formula>
    </cfRule>
  </conditionalFormatting>
  <conditionalFormatting sqref="B78">
    <cfRule type="expression" dxfId="6127" priority="652" stopIfTrue="1">
      <formula>B78=FALSE</formula>
    </cfRule>
  </conditionalFormatting>
  <conditionalFormatting sqref="B29">
    <cfRule type="expression" dxfId="6126" priority="618">
      <formula>B29="red"</formula>
    </cfRule>
    <cfRule type="expression" dxfId="6125" priority="619">
      <formula>B29="blue"</formula>
    </cfRule>
    <cfRule type="expression" dxfId="6124" priority="620">
      <formula>B29="GREEN"</formula>
    </cfRule>
    <cfRule type="expression" dxfId="6123" priority="621">
      <formula>B29="BROWN"</formula>
    </cfRule>
    <cfRule type="expression" dxfId="6122" priority="622">
      <formula>B29="yellow"</formula>
    </cfRule>
    <cfRule type="expression" dxfId="6121" priority="623">
      <formula>B29="black"</formula>
    </cfRule>
  </conditionalFormatting>
  <conditionalFormatting sqref="B29">
    <cfRule type="expression" dxfId="6120" priority="617" stopIfTrue="1">
      <formula>B29=FALSE</formula>
    </cfRule>
  </conditionalFormatting>
  <conditionalFormatting sqref="B29">
    <cfRule type="expression" dxfId="6119" priority="611">
      <formula>B29="red"</formula>
    </cfRule>
    <cfRule type="expression" dxfId="6118" priority="612">
      <formula>B29="blue"</formula>
    </cfRule>
    <cfRule type="expression" dxfId="6117" priority="613">
      <formula>B29="GREEN"</formula>
    </cfRule>
    <cfRule type="expression" dxfId="6116" priority="614">
      <formula>B29="BROWN"</formula>
    </cfRule>
    <cfRule type="expression" dxfId="6115" priority="615">
      <formula>B29="yellow"</formula>
    </cfRule>
    <cfRule type="expression" dxfId="6114" priority="616">
      <formula>B29="black"</formula>
    </cfRule>
  </conditionalFormatting>
  <conditionalFormatting sqref="B29">
    <cfRule type="expression" dxfId="6113" priority="610" stopIfTrue="1">
      <formula>B29=FALSE</formula>
    </cfRule>
  </conditionalFormatting>
  <conditionalFormatting sqref="B36">
    <cfRule type="expression" dxfId="6112" priority="597">
      <formula>B36="red"</formula>
    </cfRule>
    <cfRule type="expression" dxfId="6111" priority="598">
      <formula>B36="blue"</formula>
    </cfRule>
    <cfRule type="expression" dxfId="6110" priority="599">
      <formula>B36="GREEN"</formula>
    </cfRule>
    <cfRule type="expression" dxfId="6109" priority="600">
      <formula>B36="BROWN"</formula>
    </cfRule>
    <cfRule type="expression" dxfId="6108" priority="601">
      <formula>B36="yellow"</formula>
    </cfRule>
    <cfRule type="expression" dxfId="6107" priority="602">
      <formula>B36="black"</formula>
    </cfRule>
  </conditionalFormatting>
  <conditionalFormatting sqref="B36">
    <cfRule type="expression" dxfId="6106" priority="596" stopIfTrue="1">
      <formula>B36=FALSE</formula>
    </cfRule>
  </conditionalFormatting>
  <conditionalFormatting sqref="B36">
    <cfRule type="expression" dxfId="6105" priority="590">
      <formula>B36="red"</formula>
    </cfRule>
    <cfRule type="expression" dxfId="6104" priority="591">
      <formula>B36="blue"</formula>
    </cfRule>
    <cfRule type="expression" dxfId="6103" priority="592">
      <formula>B36="GREEN"</formula>
    </cfRule>
    <cfRule type="expression" dxfId="6102" priority="593">
      <formula>B36="BROWN"</formula>
    </cfRule>
    <cfRule type="expression" dxfId="6101" priority="594">
      <formula>B36="yellow"</formula>
    </cfRule>
    <cfRule type="expression" dxfId="6100" priority="595">
      <formula>B36="black"</formula>
    </cfRule>
  </conditionalFormatting>
  <conditionalFormatting sqref="B36">
    <cfRule type="expression" dxfId="6099" priority="589" stopIfTrue="1">
      <formula>B36=FALSE</formula>
    </cfRule>
  </conditionalFormatting>
  <conditionalFormatting sqref="B43">
    <cfRule type="expression" dxfId="6098" priority="576">
      <formula>B43="red"</formula>
    </cfRule>
    <cfRule type="expression" dxfId="6097" priority="577">
      <formula>B43="blue"</formula>
    </cfRule>
    <cfRule type="expression" dxfId="6096" priority="578">
      <formula>B43="GREEN"</formula>
    </cfRule>
    <cfRule type="expression" dxfId="6095" priority="579">
      <formula>B43="BROWN"</formula>
    </cfRule>
    <cfRule type="expression" dxfId="6094" priority="580">
      <formula>B43="yellow"</formula>
    </cfRule>
    <cfRule type="expression" dxfId="6093" priority="581">
      <formula>B43="black"</formula>
    </cfRule>
  </conditionalFormatting>
  <conditionalFormatting sqref="B43">
    <cfRule type="expression" dxfId="6092" priority="575" stopIfTrue="1">
      <formula>B43=FALSE</formula>
    </cfRule>
  </conditionalFormatting>
  <conditionalFormatting sqref="B43">
    <cfRule type="expression" dxfId="6091" priority="569">
      <formula>B43="red"</formula>
    </cfRule>
    <cfRule type="expression" dxfId="6090" priority="570">
      <formula>B43="blue"</formula>
    </cfRule>
    <cfRule type="expression" dxfId="6089" priority="571">
      <formula>B43="GREEN"</formula>
    </cfRule>
    <cfRule type="expression" dxfId="6088" priority="572">
      <formula>B43="BROWN"</formula>
    </cfRule>
    <cfRule type="expression" dxfId="6087" priority="573">
      <formula>B43="yellow"</formula>
    </cfRule>
    <cfRule type="expression" dxfId="6086" priority="574">
      <formula>B43="black"</formula>
    </cfRule>
  </conditionalFormatting>
  <conditionalFormatting sqref="B43">
    <cfRule type="expression" dxfId="6085" priority="568" stopIfTrue="1">
      <formula>B43=FALSE</formula>
    </cfRule>
  </conditionalFormatting>
  <conditionalFormatting sqref="B50">
    <cfRule type="expression" dxfId="6084" priority="555">
      <formula>B50="red"</formula>
    </cfRule>
    <cfRule type="expression" dxfId="6083" priority="556">
      <formula>B50="blue"</formula>
    </cfRule>
    <cfRule type="expression" dxfId="6082" priority="557">
      <formula>B50="GREEN"</formula>
    </cfRule>
    <cfRule type="expression" dxfId="6081" priority="558">
      <formula>B50="BROWN"</formula>
    </cfRule>
    <cfRule type="expression" dxfId="6080" priority="559">
      <formula>B50="yellow"</formula>
    </cfRule>
    <cfRule type="expression" dxfId="6079" priority="560">
      <formula>B50="black"</formula>
    </cfRule>
  </conditionalFormatting>
  <conditionalFormatting sqref="B50">
    <cfRule type="expression" dxfId="6078" priority="554" stopIfTrue="1">
      <formula>B50=FALSE</formula>
    </cfRule>
  </conditionalFormatting>
  <conditionalFormatting sqref="B50">
    <cfRule type="expression" dxfId="6077" priority="548">
      <formula>B50="red"</formula>
    </cfRule>
    <cfRule type="expression" dxfId="6076" priority="549">
      <formula>B50="blue"</formula>
    </cfRule>
    <cfRule type="expression" dxfId="6075" priority="550">
      <formula>B50="GREEN"</formula>
    </cfRule>
    <cfRule type="expression" dxfId="6074" priority="551">
      <formula>B50="BROWN"</formula>
    </cfRule>
    <cfRule type="expression" dxfId="6073" priority="552">
      <formula>B50="yellow"</formula>
    </cfRule>
    <cfRule type="expression" dxfId="6072" priority="553">
      <formula>B50="black"</formula>
    </cfRule>
  </conditionalFormatting>
  <conditionalFormatting sqref="B50">
    <cfRule type="expression" dxfId="6071" priority="547" stopIfTrue="1">
      <formula>B50=FALSE</formula>
    </cfRule>
  </conditionalFormatting>
  <conditionalFormatting sqref="B57">
    <cfRule type="expression" dxfId="6070" priority="534">
      <formula>B57="red"</formula>
    </cfRule>
    <cfRule type="expression" dxfId="6069" priority="535">
      <formula>B57="blue"</formula>
    </cfRule>
    <cfRule type="expression" dxfId="6068" priority="536">
      <formula>B57="GREEN"</formula>
    </cfRule>
    <cfRule type="expression" dxfId="6067" priority="537">
      <formula>B57="BROWN"</formula>
    </cfRule>
    <cfRule type="expression" dxfId="6066" priority="538">
      <formula>B57="yellow"</formula>
    </cfRule>
    <cfRule type="expression" dxfId="6065" priority="539">
      <formula>B57="black"</formula>
    </cfRule>
  </conditionalFormatting>
  <conditionalFormatting sqref="B57">
    <cfRule type="expression" dxfId="6064" priority="533" stopIfTrue="1">
      <formula>B57=FALSE</formula>
    </cfRule>
  </conditionalFormatting>
  <conditionalFormatting sqref="B57">
    <cfRule type="expression" dxfId="6063" priority="527">
      <formula>B57="red"</formula>
    </cfRule>
    <cfRule type="expression" dxfId="6062" priority="528">
      <formula>B57="blue"</formula>
    </cfRule>
    <cfRule type="expression" dxfId="6061" priority="529">
      <formula>B57="GREEN"</formula>
    </cfRule>
    <cfRule type="expression" dxfId="6060" priority="530">
      <formula>B57="BROWN"</formula>
    </cfRule>
    <cfRule type="expression" dxfId="6059" priority="531">
      <formula>B57="yellow"</formula>
    </cfRule>
    <cfRule type="expression" dxfId="6058" priority="532">
      <formula>B57="black"</formula>
    </cfRule>
  </conditionalFormatting>
  <conditionalFormatting sqref="B57">
    <cfRule type="expression" dxfId="6057" priority="526" stopIfTrue="1">
      <formula>B57=FALSE</formula>
    </cfRule>
  </conditionalFormatting>
  <conditionalFormatting sqref="B64">
    <cfRule type="expression" dxfId="6056" priority="513">
      <formula>B64="red"</formula>
    </cfRule>
    <cfRule type="expression" dxfId="6055" priority="514">
      <formula>B64="blue"</formula>
    </cfRule>
    <cfRule type="expression" dxfId="6054" priority="515">
      <formula>B64="GREEN"</formula>
    </cfRule>
    <cfRule type="expression" dxfId="6053" priority="516">
      <formula>B64="BROWN"</formula>
    </cfRule>
    <cfRule type="expression" dxfId="6052" priority="517">
      <formula>B64="yellow"</formula>
    </cfRule>
    <cfRule type="expression" dxfId="6051" priority="518">
      <formula>B64="black"</formula>
    </cfRule>
  </conditionalFormatting>
  <conditionalFormatting sqref="B64">
    <cfRule type="expression" dxfId="6050" priority="512" stopIfTrue="1">
      <formula>B64=FALSE</formula>
    </cfRule>
  </conditionalFormatting>
  <conditionalFormatting sqref="B64">
    <cfRule type="expression" dxfId="6049" priority="506">
      <formula>B64="red"</formula>
    </cfRule>
    <cfRule type="expression" dxfId="6048" priority="507">
      <formula>B64="blue"</formula>
    </cfRule>
    <cfRule type="expression" dxfId="6047" priority="508">
      <formula>B64="GREEN"</formula>
    </cfRule>
    <cfRule type="expression" dxfId="6046" priority="509">
      <formula>B64="BROWN"</formula>
    </cfRule>
    <cfRule type="expression" dxfId="6045" priority="510">
      <formula>B64="yellow"</formula>
    </cfRule>
    <cfRule type="expression" dxfId="6044" priority="511">
      <formula>B64="black"</formula>
    </cfRule>
  </conditionalFormatting>
  <conditionalFormatting sqref="B64">
    <cfRule type="expression" dxfId="6043" priority="505" stopIfTrue="1">
      <formula>B64=FALSE</formula>
    </cfRule>
  </conditionalFormatting>
  <conditionalFormatting sqref="B71">
    <cfRule type="expression" dxfId="6042" priority="492">
      <formula>B71="red"</formula>
    </cfRule>
    <cfRule type="expression" dxfId="6041" priority="493">
      <formula>B71="blue"</formula>
    </cfRule>
    <cfRule type="expression" dxfId="6040" priority="494">
      <formula>B71="GREEN"</formula>
    </cfRule>
    <cfRule type="expression" dxfId="6039" priority="495">
      <formula>B71="BROWN"</formula>
    </cfRule>
    <cfRule type="expression" dxfId="6038" priority="496">
      <formula>B71="yellow"</formula>
    </cfRule>
    <cfRule type="expression" dxfId="6037" priority="497">
      <formula>B71="black"</formula>
    </cfRule>
  </conditionalFormatting>
  <conditionalFormatting sqref="B71">
    <cfRule type="expression" dxfId="6036" priority="491" stopIfTrue="1">
      <formula>B71=FALSE</formula>
    </cfRule>
  </conditionalFormatting>
  <conditionalFormatting sqref="B71">
    <cfRule type="expression" dxfId="6035" priority="485">
      <formula>B71="red"</formula>
    </cfRule>
    <cfRule type="expression" dxfId="6034" priority="486">
      <formula>B71="blue"</formula>
    </cfRule>
    <cfRule type="expression" dxfId="6033" priority="487">
      <formula>B71="GREEN"</formula>
    </cfRule>
    <cfRule type="expression" dxfId="6032" priority="488">
      <formula>B71="BROWN"</formula>
    </cfRule>
    <cfRule type="expression" dxfId="6031" priority="489">
      <formula>B71="yellow"</formula>
    </cfRule>
    <cfRule type="expression" dxfId="6030" priority="490">
      <formula>B71="black"</formula>
    </cfRule>
  </conditionalFormatting>
  <conditionalFormatting sqref="B71">
    <cfRule type="expression" dxfId="6029" priority="484" stopIfTrue="1">
      <formula>B71=FALSE</formula>
    </cfRule>
  </conditionalFormatting>
  <conditionalFormatting sqref="B85">
    <cfRule type="expression" dxfId="6028" priority="471">
      <formula>B85="red"</formula>
    </cfRule>
    <cfRule type="expression" dxfId="6027" priority="472">
      <formula>B85="blue"</formula>
    </cfRule>
    <cfRule type="expression" dxfId="6026" priority="473">
      <formula>B85="GREEN"</formula>
    </cfRule>
    <cfRule type="expression" dxfId="6025" priority="474">
      <formula>B85="BROWN"</formula>
    </cfRule>
    <cfRule type="expression" dxfId="6024" priority="475">
      <formula>B85="yellow"</formula>
    </cfRule>
    <cfRule type="expression" dxfId="6023" priority="476">
      <formula>B85="black"</formula>
    </cfRule>
  </conditionalFormatting>
  <conditionalFormatting sqref="B85">
    <cfRule type="expression" dxfId="6022" priority="470" stopIfTrue="1">
      <formula>B85=FALSE</formula>
    </cfRule>
  </conditionalFormatting>
  <conditionalFormatting sqref="B85">
    <cfRule type="expression" dxfId="6021" priority="464">
      <formula>B85="red"</formula>
    </cfRule>
    <cfRule type="expression" dxfId="6020" priority="465">
      <formula>B85="blue"</formula>
    </cfRule>
    <cfRule type="expression" dxfId="6019" priority="466">
      <formula>B85="GREEN"</formula>
    </cfRule>
    <cfRule type="expression" dxfId="6018" priority="467">
      <formula>B85="BROWN"</formula>
    </cfRule>
    <cfRule type="expression" dxfId="6017" priority="468">
      <formula>B85="yellow"</formula>
    </cfRule>
    <cfRule type="expression" dxfId="6016" priority="469">
      <formula>B85="black"</formula>
    </cfRule>
  </conditionalFormatting>
  <conditionalFormatting sqref="B85">
    <cfRule type="expression" dxfId="6015" priority="463" stopIfTrue="1">
      <formula>B85=FALSE</formula>
    </cfRule>
  </conditionalFormatting>
  <conditionalFormatting sqref="B92">
    <cfRule type="expression" dxfId="6014" priority="450">
      <formula>B92="red"</formula>
    </cfRule>
    <cfRule type="expression" dxfId="6013" priority="451">
      <formula>B92="blue"</formula>
    </cfRule>
    <cfRule type="expression" dxfId="6012" priority="452">
      <formula>B92="GREEN"</formula>
    </cfRule>
    <cfRule type="expression" dxfId="6011" priority="453">
      <formula>B92="BROWN"</formula>
    </cfRule>
    <cfRule type="expression" dxfId="6010" priority="454">
      <formula>B92="yellow"</formula>
    </cfRule>
    <cfRule type="expression" dxfId="6009" priority="455">
      <formula>B92="black"</formula>
    </cfRule>
  </conditionalFormatting>
  <conditionalFormatting sqref="B92">
    <cfRule type="expression" dxfId="6008" priority="449" stopIfTrue="1">
      <formula>B92=FALSE</formula>
    </cfRule>
  </conditionalFormatting>
  <conditionalFormatting sqref="B92">
    <cfRule type="expression" dxfId="6007" priority="443">
      <formula>B92="red"</formula>
    </cfRule>
    <cfRule type="expression" dxfId="6006" priority="444">
      <formula>B92="blue"</formula>
    </cfRule>
    <cfRule type="expression" dxfId="6005" priority="445">
      <formula>B92="GREEN"</formula>
    </cfRule>
    <cfRule type="expression" dxfId="6004" priority="446">
      <formula>B92="BROWN"</formula>
    </cfRule>
    <cfRule type="expression" dxfId="6003" priority="447">
      <formula>B92="yellow"</formula>
    </cfRule>
    <cfRule type="expression" dxfId="6002" priority="448">
      <formula>B92="black"</formula>
    </cfRule>
  </conditionalFormatting>
  <conditionalFormatting sqref="B92">
    <cfRule type="expression" dxfId="6001" priority="442" stopIfTrue="1">
      <formula>B92=FALSE</formula>
    </cfRule>
  </conditionalFormatting>
  <conditionalFormatting sqref="B99">
    <cfRule type="expression" dxfId="6000" priority="429">
      <formula>B99="red"</formula>
    </cfRule>
    <cfRule type="expression" dxfId="5999" priority="430">
      <formula>B99="blue"</formula>
    </cfRule>
    <cfRule type="expression" dxfId="5998" priority="431">
      <formula>B99="GREEN"</formula>
    </cfRule>
    <cfRule type="expression" dxfId="5997" priority="432">
      <formula>B99="BROWN"</formula>
    </cfRule>
    <cfRule type="expression" dxfId="5996" priority="433">
      <formula>B99="yellow"</formula>
    </cfRule>
    <cfRule type="expression" dxfId="5995" priority="434">
      <formula>B99="black"</formula>
    </cfRule>
  </conditionalFormatting>
  <conditionalFormatting sqref="B99">
    <cfRule type="expression" dxfId="5994" priority="428" stopIfTrue="1">
      <formula>B99=FALSE</formula>
    </cfRule>
  </conditionalFormatting>
  <conditionalFormatting sqref="B99">
    <cfRule type="expression" dxfId="5993" priority="422">
      <formula>B99="red"</formula>
    </cfRule>
    <cfRule type="expression" dxfId="5992" priority="423">
      <formula>B99="blue"</formula>
    </cfRule>
    <cfRule type="expression" dxfId="5991" priority="424">
      <formula>B99="GREEN"</formula>
    </cfRule>
    <cfRule type="expression" dxfId="5990" priority="425">
      <formula>B99="BROWN"</formula>
    </cfRule>
    <cfRule type="expression" dxfId="5989" priority="426">
      <formula>B99="yellow"</formula>
    </cfRule>
    <cfRule type="expression" dxfId="5988" priority="427">
      <formula>B99="black"</formula>
    </cfRule>
  </conditionalFormatting>
  <conditionalFormatting sqref="B99">
    <cfRule type="expression" dxfId="5987" priority="421" stopIfTrue="1">
      <formula>B99=FALSE</formula>
    </cfRule>
  </conditionalFormatting>
  <conditionalFormatting sqref="B106">
    <cfRule type="expression" dxfId="5986" priority="408">
      <formula>B106="red"</formula>
    </cfRule>
    <cfRule type="expression" dxfId="5985" priority="409">
      <formula>B106="blue"</formula>
    </cfRule>
    <cfRule type="expression" dxfId="5984" priority="410">
      <formula>B106="GREEN"</formula>
    </cfRule>
    <cfRule type="expression" dxfId="5983" priority="411">
      <formula>B106="BROWN"</formula>
    </cfRule>
    <cfRule type="expression" dxfId="5982" priority="412">
      <formula>B106="yellow"</formula>
    </cfRule>
    <cfRule type="expression" dxfId="5981" priority="413">
      <formula>B106="black"</formula>
    </cfRule>
  </conditionalFormatting>
  <conditionalFormatting sqref="B106">
    <cfRule type="expression" dxfId="5980" priority="407" stopIfTrue="1">
      <formula>B106=FALSE</formula>
    </cfRule>
  </conditionalFormatting>
  <conditionalFormatting sqref="B106">
    <cfRule type="expression" dxfId="5979" priority="401">
      <formula>B106="red"</formula>
    </cfRule>
    <cfRule type="expression" dxfId="5978" priority="402">
      <formula>B106="blue"</formula>
    </cfRule>
    <cfRule type="expression" dxfId="5977" priority="403">
      <formula>B106="GREEN"</formula>
    </cfRule>
    <cfRule type="expression" dxfId="5976" priority="404">
      <formula>B106="BROWN"</formula>
    </cfRule>
    <cfRule type="expression" dxfId="5975" priority="405">
      <formula>B106="yellow"</formula>
    </cfRule>
    <cfRule type="expression" dxfId="5974" priority="406">
      <formula>B106="black"</formula>
    </cfRule>
  </conditionalFormatting>
  <conditionalFormatting sqref="B106">
    <cfRule type="expression" dxfId="5973" priority="400" stopIfTrue="1">
      <formula>B106=FALSE</formula>
    </cfRule>
  </conditionalFormatting>
  <conditionalFormatting sqref="B113">
    <cfRule type="expression" dxfId="5972" priority="387">
      <formula>B113="red"</formula>
    </cfRule>
    <cfRule type="expression" dxfId="5971" priority="388">
      <formula>B113="blue"</formula>
    </cfRule>
    <cfRule type="expression" dxfId="5970" priority="389">
      <formula>B113="GREEN"</formula>
    </cfRule>
    <cfRule type="expression" dxfId="5969" priority="390">
      <formula>B113="BROWN"</formula>
    </cfRule>
    <cfRule type="expression" dxfId="5968" priority="391">
      <formula>B113="yellow"</formula>
    </cfRule>
    <cfRule type="expression" dxfId="5967" priority="392">
      <formula>B113="black"</formula>
    </cfRule>
  </conditionalFormatting>
  <conditionalFormatting sqref="B113">
    <cfRule type="expression" dxfId="5966" priority="386" stopIfTrue="1">
      <formula>B113=FALSE</formula>
    </cfRule>
  </conditionalFormatting>
  <conditionalFormatting sqref="B113">
    <cfRule type="expression" dxfId="5965" priority="380">
      <formula>B113="red"</formula>
    </cfRule>
    <cfRule type="expression" dxfId="5964" priority="381">
      <formula>B113="blue"</formula>
    </cfRule>
    <cfRule type="expression" dxfId="5963" priority="382">
      <formula>B113="GREEN"</formula>
    </cfRule>
    <cfRule type="expression" dxfId="5962" priority="383">
      <formula>B113="BROWN"</formula>
    </cfRule>
    <cfRule type="expression" dxfId="5961" priority="384">
      <formula>B113="yellow"</formula>
    </cfRule>
    <cfRule type="expression" dxfId="5960" priority="385">
      <formula>B113="black"</formula>
    </cfRule>
  </conditionalFormatting>
  <conditionalFormatting sqref="B113">
    <cfRule type="expression" dxfId="5959" priority="379" stopIfTrue="1">
      <formula>B113=FALSE</formula>
    </cfRule>
  </conditionalFormatting>
  <conditionalFormatting sqref="B120">
    <cfRule type="expression" dxfId="5958" priority="366">
      <formula>B120="red"</formula>
    </cfRule>
    <cfRule type="expression" dxfId="5957" priority="367">
      <formula>B120="blue"</formula>
    </cfRule>
    <cfRule type="expression" dxfId="5956" priority="368">
      <formula>B120="GREEN"</formula>
    </cfRule>
    <cfRule type="expression" dxfId="5955" priority="369">
      <formula>B120="BROWN"</formula>
    </cfRule>
    <cfRule type="expression" dxfId="5954" priority="370">
      <formula>B120="yellow"</formula>
    </cfRule>
    <cfRule type="expression" dxfId="5953" priority="371">
      <formula>B120="black"</formula>
    </cfRule>
  </conditionalFormatting>
  <conditionalFormatting sqref="B120">
    <cfRule type="expression" dxfId="5952" priority="365" stopIfTrue="1">
      <formula>B120=FALSE</formula>
    </cfRule>
  </conditionalFormatting>
  <conditionalFormatting sqref="B120">
    <cfRule type="expression" dxfId="5951" priority="359">
      <formula>B120="red"</formula>
    </cfRule>
    <cfRule type="expression" dxfId="5950" priority="360">
      <formula>B120="blue"</formula>
    </cfRule>
    <cfRule type="expression" dxfId="5949" priority="361">
      <formula>B120="GREEN"</formula>
    </cfRule>
    <cfRule type="expression" dxfId="5948" priority="362">
      <formula>B120="BROWN"</formula>
    </cfRule>
    <cfRule type="expression" dxfId="5947" priority="363">
      <formula>B120="yellow"</formula>
    </cfRule>
    <cfRule type="expression" dxfId="5946" priority="364">
      <formula>B120="black"</formula>
    </cfRule>
  </conditionalFormatting>
  <conditionalFormatting sqref="B120">
    <cfRule type="expression" dxfId="5945" priority="358" stopIfTrue="1">
      <formula>B120=FALSE</formula>
    </cfRule>
  </conditionalFormatting>
  <conditionalFormatting sqref="B127">
    <cfRule type="expression" dxfId="5944" priority="345">
      <formula>B127="red"</formula>
    </cfRule>
    <cfRule type="expression" dxfId="5943" priority="346">
      <formula>B127="blue"</formula>
    </cfRule>
    <cfRule type="expression" dxfId="5942" priority="347">
      <formula>B127="GREEN"</formula>
    </cfRule>
    <cfRule type="expression" dxfId="5941" priority="348">
      <formula>B127="BROWN"</formula>
    </cfRule>
    <cfRule type="expression" dxfId="5940" priority="349">
      <formula>B127="yellow"</formula>
    </cfRule>
    <cfRule type="expression" dxfId="5939" priority="350">
      <formula>B127="black"</formula>
    </cfRule>
  </conditionalFormatting>
  <conditionalFormatting sqref="B127">
    <cfRule type="expression" dxfId="5938" priority="344" stopIfTrue="1">
      <formula>B127=FALSE</formula>
    </cfRule>
  </conditionalFormatting>
  <conditionalFormatting sqref="B127">
    <cfRule type="expression" dxfId="5937" priority="338">
      <formula>B127="red"</formula>
    </cfRule>
    <cfRule type="expression" dxfId="5936" priority="339">
      <formula>B127="blue"</formula>
    </cfRule>
    <cfRule type="expression" dxfId="5935" priority="340">
      <formula>B127="GREEN"</formula>
    </cfRule>
    <cfRule type="expression" dxfId="5934" priority="341">
      <formula>B127="BROWN"</formula>
    </cfRule>
    <cfRule type="expression" dxfId="5933" priority="342">
      <formula>B127="yellow"</formula>
    </cfRule>
    <cfRule type="expression" dxfId="5932" priority="343">
      <formula>B127="black"</formula>
    </cfRule>
  </conditionalFormatting>
  <conditionalFormatting sqref="B127">
    <cfRule type="expression" dxfId="5931" priority="337" stopIfTrue="1">
      <formula>B127=FALSE</formula>
    </cfRule>
  </conditionalFormatting>
  <conditionalFormatting sqref="B134">
    <cfRule type="expression" dxfId="5930" priority="324">
      <formula>B134="red"</formula>
    </cfRule>
    <cfRule type="expression" dxfId="5929" priority="325">
      <formula>B134="blue"</formula>
    </cfRule>
    <cfRule type="expression" dxfId="5928" priority="326">
      <formula>B134="GREEN"</formula>
    </cfRule>
    <cfRule type="expression" dxfId="5927" priority="327">
      <formula>B134="BROWN"</formula>
    </cfRule>
    <cfRule type="expression" dxfId="5926" priority="328">
      <formula>B134="yellow"</formula>
    </cfRule>
    <cfRule type="expression" dxfId="5925" priority="329">
      <formula>B134="black"</formula>
    </cfRule>
  </conditionalFormatting>
  <conditionalFormatting sqref="B134">
    <cfRule type="expression" dxfId="5924" priority="323" stopIfTrue="1">
      <formula>B134=FALSE</formula>
    </cfRule>
  </conditionalFormatting>
  <conditionalFormatting sqref="B134">
    <cfRule type="expression" dxfId="5923" priority="317">
      <formula>B134="red"</formula>
    </cfRule>
    <cfRule type="expression" dxfId="5922" priority="318">
      <formula>B134="blue"</formula>
    </cfRule>
    <cfRule type="expression" dxfId="5921" priority="319">
      <formula>B134="GREEN"</formula>
    </cfRule>
    <cfRule type="expression" dxfId="5920" priority="320">
      <formula>B134="BROWN"</formula>
    </cfRule>
    <cfRule type="expression" dxfId="5919" priority="321">
      <formula>B134="yellow"</formula>
    </cfRule>
    <cfRule type="expression" dxfId="5918" priority="322">
      <formula>B134="black"</formula>
    </cfRule>
  </conditionalFormatting>
  <conditionalFormatting sqref="B134">
    <cfRule type="expression" dxfId="5917" priority="316" stopIfTrue="1">
      <formula>B134=FALSE</formula>
    </cfRule>
  </conditionalFormatting>
  <conditionalFormatting sqref="B141">
    <cfRule type="expression" dxfId="5916" priority="303">
      <formula>B141="red"</formula>
    </cfRule>
    <cfRule type="expression" dxfId="5915" priority="304">
      <formula>B141="blue"</formula>
    </cfRule>
    <cfRule type="expression" dxfId="5914" priority="305">
      <formula>B141="GREEN"</formula>
    </cfRule>
    <cfRule type="expression" dxfId="5913" priority="306">
      <formula>B141="BROWN"</formula>
    </cfRule>
    <cfRule type="expression" dxfId="5912" priority="307">
      <formula>B141="yellow"</formula>
    </cfRule>
    <cfRule type="expression" dxfId="5911" priority="308">
      <formula>B141="black"</formula>
    </cfRule>
  </conditionalFormatting>
  <conditionalFormatting sqref="B141">
    <cfRule type="expression" dxfId="5910" priority="302" stopIfTrue="1">
      <formula>B141=FALSE</formula>
    </cfRule>
  </conditionalFormatting>
  <conditionalFormatting sqref="B141">
    <cfRule type="expression" dxfId="5909" priority="296">
      <formula>B141="red"</formula>
    </cfRule>
    <cfRule type="expression" dxfId="5908" priority="297">
      <formula>B141="blue"</formula>
    </cfRule>
    <cfRule type="expression" dxfId="5907" priority="298">
      <formula>B141="GREEN"</formula>
    </cfRule>
    <cfRule type="expression" dxfId="5906" priority="299">
      <formula>B141="BROWN"</formula>
    </cfRule>
    <cfRule type="expression" dxfId="5905" priority="300">
      <formula>B141="yellow"</formula>
    </cfRule>
    <cfRule type="expression" dxfId="5904" priority="301">
      <formula>B141="black"</formula>
    </cfRule>
  </conditionalFormatting>
  <conditionalFormatting sqref="B141">
    <cfRule type="expression" dxfId="5903" priority="295" stopIfTrue="1">
      <formula>B141=FALSE</formula>
    </cfRule>
  </conditionalFormatting>
  <conditionalFormatting sqref="B148">
    <cfRule type="expression" dxfId="5902" priority="282">
      <formula>B148="red"</formula>
    </cfRule>
    <cfRule type="expression" dxfId="5901" priority="283">
      <formula>B148="blue"</formula>
    </cfRule>
    <cfRule type="expression" dxfId="5900" priority="284">
      <formula>B148="GREEN"</formula>
    </cfRule>
    <cfRule type="expression" dxfId="5899" priority="285">
      <formula>B148="BROWN"</formula>
    </cfRule>
    <cfRule type="expression" dxfId="5898" priority="286">
      <formula>B148="yellow"</formula>
    </cfRule>
    <cfRule type="expression" dxfId="5897" priority="287">
      <formula>B148="black"</formula>
    </cfRule>
  </conditionalFormatting>
  <conditionalFormatting sqref="B148">
    <cfRule type="expression" dxfId="5896" priority="281" stopIfTrue="1">
      <formula>B148=FALSE</formula>
    </cfRule>
  </conditionalFormatting>
  <conditionalFormatting sqref="B148">
    <cfRule type="expression" dxfId="5895" priority="275">
      <formula>B148="red"</formula>
    </cfRule>
    <cfRule type="expression" dxfId="5894" priority="276">
      <formula>B148="blue"</formula>
    </cfRule>
    <cfRule type="expression" dxfId="5893" priority="277">
      <formula>B148="GREEN"</formula>
    </cfRule>
    <cfRule type="expression" dxfId="5892" priority="278">
      <formula>B148="BROWN"</formula>
    </cfRule>
    <cfRule type="expression" dxfId="5891" priority="279">
      <formula>B148="yellow"</formula>
    </cfRule>
    <cfRule type="expression" dxfId="5890" priority="280">
      <formula>B148="black"</formula>
    </cfRule>
  </conditionalFormatting>
  <conditionalFormatting sqref="B148">
    <cfRule type="expression" dxfId="5889" priority="274" stopIfTrue="1">
      <formula>B148=FALSE</formula>
    </cfRule>
  </conditionalFormatting>
  <conditionalFormatting sqref="B155">
    <cfRule type="expression" dxfId="5888" priority="261">
      <formula>B155="red"</formula>
    </cfRule>
    <cfRule type="expression" dxfId="5887" priority="262">
      <formula>B155="blue"</formula>
    </cfRule>
    <cfRule type="expression" dxfId="5886" priority="263">
      <formula>B155="GREEN"</formula>
    </cfRule>
    <cfRule type="expression" dxfId="5885" priority="264">
      <formula>B155="BROWN"</formula>
    </cfRule>
    <cfRule type="expression" dxfId="5884" priority="265">
      <formula>B155="yellow"</formula>
    </cfRule>
    <cfRule type="expression" dxfId="5883" priority="266">
      <formula>B155="black"</formula>
    </cfRule>
  </conditionalFormatting>
  <conditionalFormatting sqref="B155">
    <cfRule type="expression" dxfId="5882" priority="260" stopIfTrue="1">
      <formula>B155=FALSE</formula>
    </cfRule>
  </conditionalFormatting>
  <conditionalFormatting sqref="B155">
    <cfRule type="expression" dxfId="5881" priority="254">
      <formula>B155="red"</formula>
    </cfRule>
    <cfRule type="expression" dxfId="5880" priority="255">
      <formula>B155="blue"</formula>
    </cfRule>
    <cfRule type="expression" dxfId="5879" priority="256">
      <formula>B155="GREEN"</formula>
    </cfRule>
    <cfRule type="expression" dxfId="5878" priority="257">
      <formula>B155="BROWN"</formula>
    </cfRule>
    <cfRule type="expression" dxfId="5877" priority="258">
      <formula>B155="yellow"</formula>
    </cfRule>
    <cfRule type="expression" dxfId="5876" priority="259">
      <formula>B155="black"</formula>
    </cfRule>
  </conditionalFormatting>
  <conditionalFormatting sqref="B155">
    <cfRule type="expression" dxfId="5875" priority="253" stopIfTrue="1">
      <formula>B155=FALSE</formula>
    </cfRule>
  </conditionalFormatting>
  <conditionalFormatting sqref="B162">
    <cfRule type="expression" dxfId="5874" priority="240">
      <formula>B162="red"</formula>
    </cfRule>
    <cfRule type="expression" dxfId="5873" priority="241">
      <formula>B162="blue"</formula>
    </cfRule>
    <cfRule type="expression" dxfId="5872" priority="242">
      <formula>B162="GREEN"</formula>
    </cfRule>
    <cfRule type="expression" dxfId="5871" priority="243">
      <formula>B162="BROWN"</formula>
    </cfRule>
    <cfRule type="expression" dxfId="5870" priority="244">
      <formula>B162="yellow"</formula>
    </cfRule>
    <cfRule type="expression" dxfId="5869" priority="245">
      <formula>B162="black"</formula>
    </cfRule>
  </conditionalFormatting>
  <conditionalFormatting sqref="B162">
    <cfRule type="expression" dxfId="5868" priority="239" stopIfTrue="1">
      <formula>B162=FALSE</formula>
    </cfRule>
  </conditionalFormatting>
  <conditionalFormatting sqref="B162">
    <cfRule type="expression" dxfId="5867" priority="233">
      <formula>B162="red"</formula>
    </cfRule>
    <cfRule type="expression" dxfId="5866" priority="234">
      <formula>B162="blue"</formula>
    </cfRule>
    <cfRule type="expression" dxfId="5865" priority="235">
      <formula>B162="GREEN"</formula>
    </cfRule>
    <cfRule type="expression" dxfId="5864" priority="236">
      <formula>B162="BROWN"</formula>
    </cfRule>
    <cfRule type="expression" dxfId="5863" priority="237">
      <formula>B162="yellow"</formula>
    </cfRule>
    <cfRule type="expression" dxfId="5862" priority="238">
      <formula>B162="black"</formula>
    </cfRule>
  </conditionalFormatting>
  <conditionalFormatting sqref="B162">
    <cfRule type="expression" dxfId="5861" priority="232" stopIfTrue="1">
      <formula>B162=FALSE</formula>
    </cfRule>
  </conditionalFormatting>
  <conditionalFormatting sqref="B169">
    <cfRule type="expression" dxfId="5860" priority="219">
      <formula>B169="red"</formula>
    </cfRule>
    <cfRule type="expression" dxfId="5859" priority="220">
      <formula>B169="blue"</formula>
    </cfRule>
    <cfRule type="expression" dxfId="5858" priority="221">
      <formula>B169="GREEN"</formula>
    </cfRule>
    <cfRule type="expression" dxfId="5857" priority="222">
      <formula>B169="BROWN"</formula>
    </cfRule>
    <cfRule type="expression" dxfId="5856" priority="223">
      <formula>B169="yellow"</formula>
    </cfRule>
    <cfRule type="expression" dxfId="5855" priority="224">
      <formula>B169="black"</formula>
    </cfRule>
  </conditionalFormatting>
  <conditionalFormatting sqref="B169">
    <cfRule type="expression" dxfId="5854" priority="218" stopIfTrue="1">
      <formula>B169=FALSE</formula>
    </cfRule>
  </conditionalFormatting>
  <conditionalFormatting sqref="B169">
    <cfRule type="expression" dxfId="5853" priority="212">
      <formula>B169="red"</formula>
    </cfRule>
    <cfRule type="expression" dxfId="5852" priority="213">
      <formula>B169="blue"</formula>
    </cfRule>
    <cfRule type="expression" dxfId="5851" priority="214">
      <formula>B169="GREEN"</formula>
    </cfRule>
    <cfRule type="expression" dxfId="5850" priority="215">
      <formula>B169="BROWN"</formula>
    </cfRule>
    <cfRule type="expression" dxfId="5849" priority="216">
      <formula>B169="yellow"</formula>
    </cfRule>
    <cfRule type="expression" dxfId="5848" priority="217">
      <formula>B169="black"</formula>
    </cfRule>
  </conditionalFormatting>
  <conditionalFormatting sqref="B169">
    <cfRule type="expression" dxfId="5847" priority="211" stopIfTrue="1">
      <formula>B169=FALSE</formula>
    </cfRule>
  </conditionalFormatting>
  <conditionalFormatting sqref="B176">
    <cfRule type="expression" dxfId="5846" priority="198">
      <formula>B176="red"</formula>
    </cfRule>
    <cfRule type="expression" dxfId="5845" priority="199">
      <formula>B176="blue"</formula>
    </cfRule>
    <cfRule type="expression" dxfId="5844" priority="200">
      <formula>B176="GREEN"</formula>
    </cfRule>
    <cfRule type="expression" dxfId="5843" priority="201">
      <formula>B176="BROWN"</formula>
    </cfRule>
    <cfRule type="expression" dxfId="5842" priority="202">
      <formula>B176="yellow"</formula>
    </cfRule>
    <cfRule type="expression" dxfId="5841" priority="203">
      <formula>B176="black"</formula>
    </cfRule>
  </conditionalFormatting>
  <conditionalFormatting sqref="B176">
    <cfRule type="expression" dxfId="5840" priority="197" stopIfTrue="1">
      <formula>B176=FALSE</formula>
    </cfRule>
  </conditionalFormatting>
  <conditionalFormatting sqref="B176">
    <cfRule type="expression" dxfId="5839" priority="191">
      <formula>B176="red"</formula>
    </cfRule>
    <cfRule type="expression" dxfId="5838" priority="192">
      <formula>B176="blue"</formula>
    </cfRule>
    <cfRule type="expression" dxfId="5837" priority="193">
      <formula>B176="GREEN"</formula>
    </cfRule>
    <cfRule type="expression" dxfId="5836" priority="194">
      <formula>B176="BROWN"</formula>
    </cfRule>
    <cfRule type="expression" dxfId="5835" priority="195">
      <formula>B176="yellow"</formula>
    </cfRule>
    <cfRule type="expression" dxfId="5834" priority="196">
      <formula>B176="black"</formula>
    </cfRule>
  </conditionalFormatting>
  <conditionalFormatting sqref="B176">
    <cfRule type="expression" dxfId="5833" priority="190" stopIfTrue="1">
      <formula>B176=FALSE</formula>
    </cfRule>
  </conditionalFormatting>
  <conditionalFormatting sqref="B22">
    <cfRule type="expression" dxfId="5832" priority="107">
      <formula>B22="red"</formula>
    </cfRule>
    <cfRule type="expression" dxfId="5831" priority="108">
      <formula>B22="blue"</formula>
    </cfRule>
    <cfRule type="expression" dxfId="5830" priority="109">
      <formula>B22="GREEN"</formula>
    </cfRule>
    <cfRule type="expression" dxfId="5829" priority="110">
      <formula>B22="BROWN"</formula>
    </cfRule>
    <cfRule type="expression" dxfId="5828" priority="111">
      <formula>B22="yellow"</formula>
    </cfRule>
    <cfRule type="expression" dxfId="5827" priority="112">
      <formula>B22="black"</formula>
    </cfRule>
  </conditionalFormatting>
  <conditionalFormatting sqref="B22">
    <cfRule type="expression" dxfId="5826" priority="106" stopIfTrue="1">
      <formula>B22=FALSE</formula>
    </cfRule>
  </conditionalFormatting>
  <conditionalFormatting sqref="B22">
    <cfRule type="expression" dxfId="5825" priority="100">
      <formula>B22="red"</formula>
    </cfRule>
    <cfRule type="expression" dxfId="5824" priority="101">
      <formula>B22="blue"</formula>
    </cfRule>
    <cfRule type="expression" dxfId="5823" priority="102">
      <formula>B22="GREEN"</formula>
    </cfRule>
    <cfRule type="expression" dxfId="5822" priority="103">
      <formula>B22="BROWN"</formula>
    </cfRule>
    <cfRule type="expression" dxfId="5821" priority="104">
      <formula>B22="yellow"</formula>
    </cfRule>
    <cfRule type="expression" dxfId="5820" priority="105">
      <formula>B22="black"</formula>
    </cfRule>
  </conditionalFormatting>
  <conditionalFormatting sqref="B22">
    <cfRule type="expression" dxfId="5819" priority="99" stopIfTrue="1">
      <formula>B22=FALSE</formula>
    </cfRule>
  </conditionalFormatting>
  <conditionalFormatting sqref="B22">
    <cfRule type="expression" dxfId="5818" priority="93">
      <formula>B22="red"</formula>
    </cfRule>
    <cfRule type="expression" dxfId="5817" priority="94">
      <formula>B22="blue"</formula>
    </cfRule>
    <cfRule type="expression" dxfId="5816" priority="95">
      <formula>B22="GREEN"</formula>
    </cfRule>
    <cfRule type="expression" dxfId="5815" priority="96">
      <formula>B22="BROWN"</formula>
    </cfRule>
    <cfRule type="expression" dxfId="5814" priority="97">
      <formula>B22="yellow"</formula>
    </cfRule>
    <cfRule type="expression" dxfId="5813" priority="98">
      <formula>B22="black"</formula>
    </cfRule>
  </conditionalFormatting>
  <conditionalFormatting sqref="B22">
    <cfRule type="expression" dxfId="5812" priority="92" stopIfTrue="1">
      <formula>B22=FALSE</formula>
    </cfRule>
  </conditionalFormatting>
  <conditionalFormatting sqref="B8">
    <cfRule type="expression" dxfId="5811" priority="65">
      <formula>B8="red"</formula>
    </cfRule>
    <cfRule type="expression" dxfId="5810" priority="66">
      <formula>B8="blue"</formula>
    </cfRule>
    <cfRule type="expression" dxfId="5809" priority="67">
      <formula>B8="GREEN"</formula>
    </cfRule>
    <cfRule type="expression" dxfId="5808" priority="68">
      <formula>B8="BROWN"</formula>
    </cfRule>
    <cfRule type="expression" dxfId="5807" priority="69">
      <formula>B8="yellow"</formula>
    </cfRule>
    <cfRule type="expression" dxfId="5806" priority="70">
      <formula>B8="black"</formula>
    </cfRule>
  </conditionalFormatting>
  <conditionalFormatting sqref="B8">
    <cfRule type="expression" dxfId="5805" priority="64" stopIfTrue="1">
      <formula>B8=FALSE</formula>
    </cfRule>
  </conditionalFormatting>
  <conditionalFormatting sqref="B15">
    <cfRule type="expression" dxfId="5804" priority="44">
      <formula>B15="red"</formula>
    </cfRule>
    <cfRule type="expression" dxfId="5803" priority="45">
      <formula>B15="blue"</formula>
    </cfRule>
    <cfRule type="expression" dxfId="5802" priority="46">
      <formula>B15="GREEN"</formula>
    </cfRule>
    <cfRule type="expression" dxfId="5801" priority="47">
      <formula>B15="BROWN"</formula>
    </cfRule>
    <cfRule type="expression" dxfId="5800" priority="48">
      <formula>B15="yellow"</formula>
    </cfRule>
    <cfRule type="expression" dxfId="5799" priority="49">
      <formula>B15="black"</formula>
    </cfRule>
  </conditionalFormatting>
  <conditionalFormatting sqref="B15">
    <cfRule type="expression" dxfId="5798" priority="43" stopIfTrue="1">
      <formula>B15=FALSE</formula>
    </cfRule>
  </conditionalFormatting>
  <conditionalFormatting sqref="B9">
    <cfRule type="expression" dxfId="5797" priority="22" stopIfTrue="1">
      <formula>B9=FALSE</formula>
    </cfRule>
  </conditionalFormatting>
  <conditionalFormatting sqref="B9">
    <cfRule type="expression" dxfId="5796" priority="23">
      <formula>B9="red"</formula>
    </cfRule>
    <cfRule type="expression" dxfId="5795" priority="24">
      <formula>B9="blue"</formula>
    </cfRule>
    <cfRule type="expression" dxfId="5794" priority="25">
      <formula>B9="GREEN"</formula>
    </cfRule>
    <cfRule type="expression" dxfId="5793" priority="26">
      <formula>B9="BROWN"</formula>
    </cfRule>
    <cfRule type="expression" dxfId="5792" priority="27">
      <formula>B9="yellow"</formula>
    </cfRule>
    <cfRule type="expression" dxfId="5791" priority="28">
      <formula>B9="black"</formula>
    </cfRule>
  </conditionalFormatting>
  <conditionalFormatting sqref="B177 B170 B163 B156 B149 B142 B135 B128 B121 B114 B107 B100 B93 B86 B79 B72 B65 B58 B51 B44 B37 B30 B23 B16">
    <cfRule type="expression" dxfId="5790" priority="1" stopIfTrue="1">
      <formula>B16=FALSE</formula>
    </cfRule>
  </conditionalFormatting>
  <conditionalFormatting sqref="B177 B170 B163 B156 B149 B142 B135 B128 B121 B114 B107 B100 B93 B86 B79 B72 B65 B58 B51 B44 B37 B30 B23 B16">
    <cfRule type="expression" dxfId="5789" priority="2">
      <formula>B16="red"</formula>
    </cfRule>
    <cfRule type="expression" dxfId="5788" priority="3">
      <formula>B16="blue"</formula>
    </cfRule>
    <cfRule type="expression" dxfId="5787" priority="4">
      <formula>B16="GREEN"</formula>
    </cfRule>
    <cfRule type="expression" dxfId="5786" priority="5">
      <formula>B16="BROWN"</formula>
    </cfRule>
    <cfRule type="expression" dxfId="5785" priority="6">
      <formula>B16="yellow"</formula>
    </cfRule>
    <cfRule type="expression" dxfId="5784" priority="7">
      <formula>B16="black"</formula>
    </cfRule>
  </conditionalFormatting>
  <dataValidations count="2">
    <dataValidation type="list" allowBlank="1" showInputMessage="1" showErrorMessage="1" prompt="Choose SDO color" sqref="P37 B176 B162 B78 B155 B29 B36 B43 B50 B57 B64 B169 B71 B85 B92 B99 B106 B113 B120 B127 B134 B141 B148 B15 B8" xr:uid="{00000000-0002-0000-0300-000000000000}">
      <formula1>colors2</formula1>
    </dataValidation>
    <dataValidation type="list" allowBlank="1" showInputMessage="1" showErrorMessage="1" prompt="Choose List" sqref="B170 B9 B16 B23 B30 B37 B44 B51 B58 B65 B72 B79 B86 B93 B100 B107 B114 B121 B128 B135 B142 B149 B156 B163 B177" xr:uid="{00000000-0002-0000-03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72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5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f>VALUE(WEEK2!D2)+1</f>
        <v>3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3" t="b">
        <f>WEEK2!J5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WEEK2!$J$4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WEEK2!L6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IF(WEEK2!A7="","",WEEK2!A7)</f>
        <v/>
      </c>
      <c r="B7" s="164" t="str">
        <f>IF(WEEK2!B7="","",WEEK2!B7)</f>
        <v/>
      </c>
      <c r="C7" s="64">
        <f>WEEK2!L7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IF(WEEK2!B8="","",WEEK2!B8)</f>
        <v/>
      </c>
      <c r="C8" s="63">
        <f>WEEK2!L8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IF(WEEK2!B9="","",WEEK2!B9)</f>
        <v/>
      </c>
      <c r="C9" s="63">
        <f>WEEK2!L9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67"/>
      <c r="C10" s="63">
        <f>WEEK2!L10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68"/>
      <c r="C11" s="65">
        <f>WEEK2!L11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69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WEEK2!L13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IF(WEEK2!A14="","",WEEK2!A14)</f>
        <v/>
      </c>
      <c r="B14" s="164" t="str">
        <f>IF(WEEK2!B14="","",WEEK2!B14)</f>
        <v/>
      </c>
      <c r="C14" s="64">
        <f>WEEK2!L14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IF(WEEK2!B15="","",WEEK2!B15)</f>
        <v/>
      </c>
      <c r="C15" s="63">
        <f>WEEK2!L15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IF(WEEK2!B16="","",WEEK2!B16)</f>
        <v/>
      </c>
      <c r="C16" s="63">
        <f>WEEK2!L16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67"/>
      <c r="C17" s="63">
        <f>WEEK2!L17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68"/>
      <c r="C18" s="65">
        <f>WEEK2!L18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69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WEEK2!L20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IF(WEEK2!A21="","",WEEK2!A21)</f>
        <v/>
      </c>
      <c r="B21" s="164" t="str">
        <f>IF(WEEK2!B21="","",WEEK2!B21)</f>
        <v/>
      </c>
      <c r="C21" s="64">
        <f>WEEK2!L21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IF(WEEK2!B22="","",WEEK2!B22)</f>
        <v/>
      </c>
      <c r="C22" s="63">
        <f>WEEK2!L22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IF(WEEK2!B23="","",WEEK2!B23)</f>
        <v/>
      </c>
      <c r="C23" s="63">
        <f>WEEK2!L23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67"/>
      <c r="C24" s="63">
        <f>WEEK2!L24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68"/>
      <c r="C25" s="65">
        <f>WEEK2!L25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69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WEEK2!L27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IF(WEEK2!A28="","",WEEK2!A28)</f>
        <v/>
      </c>
      <c r="B28" s="164" t="str">
        <f>IF(WEEK2!B28="","",WEEK2!B28)</f>
        <v/>
      </c>
      <c r="C28" s="64">
        <f>WEEK2!L28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IF(WEEK2!B29="","",WEEK2!B29)</f>
        <v/>
      </c>
      <c r="C29" s="63">
        <f>WEEK2!L29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IF(WEEK2!B30="","",WEEK2!B30)</f>
        <v/>
      </c>
      <c r="C30" s="63">
        <f>WEEK2!L30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67"/>
      <c r="C31" s="63">
        <f>WEEK2!L31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68"/>
      <c r="C32" s="65">
        <f>WEEK2!L32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69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WEEK2!L34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IF(WEEK2!A35="","",WEEK2!A35)</f>
        <v/>
      </c>
      <c r="B35" s="164" t="str">
        <f>IF(WEEK2!B35="","",WEEK2!B35)</f>
        <v/>
      </c>
      <c r="C35" s="64">
        <f>WEEK2!L35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IF(WEEK2!B36="","",WEEK2!B36)</f>
        <v/>
      </c>
      <c r="C36" s="63">
        <f>WEEK2!L36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IF(WEEK2!B37="","",WEEK2!B37)</f>
        <v/>
      </c>
      <c r="C37" s="63">
        <f>WEEK2!L37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67"/>
      <c r="C38" s="63">
        <f>WEEK2!L38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68"/>
      <c r="C39" s="65">
        <f>WEEK2!L39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69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WEEK2!L41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IF(WEEK2!A42="","",WEEK2!A42)</f>
        <v/>
      </c>
      <c r="B42" s="164" t="str">
        <f>IF(WEEK2!B42="","",WEEK2!B42)</f>
        <v/>
      </c>
      <c r="C42" s="64">
        <f>WEEK2!L42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IF(WEEK2!B43="","",WEEK2!B43)</f>
        <v/>
      </c>
      <c r="C43" s="63">
        <f>WEEK2!L43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IF(WEEK2!B44="","",WEEK2!B44)</f>
        <v/>
      </c>
      <c r="C44" s="63">
        <f>WEEK2!L44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67"/>
      <c r="C45" s="63">
        <f>WEEK2!L45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68"/>
      <c r="C46" s="65">
        <f>WEEK2!L46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69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WEEK2!L48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IF(WEEK2!A49="","",WEEK2!A49)</f>
        <v/>
      </c>
      <c r="B49" s="164" t="str">
        <f>IF(WEEK2!B49="","",WEEK2!B49)</f>
        <v/>
      </c>
      <c r="C49" s="64">
        <f>WEEK2!L49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IF(WEEK2!B50="","",WEEK2!B50)</f>
        <v/>
      </c>
      <c r="C50" s="63">
        <f>WEEK2!L50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IF(WEEK2!B51="","",WEEK2!B51)</f>
        <v/>
      </c>
      <c r="C51" s="63">
        <f>WEEK2!L51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67"/>
      <c r="C52" s="63">
        <f>WEEK2!L52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68"/>
      <c r="C53" s="65">
        <f>WEEK2!L53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69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WEEK2!L55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IF(WEEK2!A56="","",WEEK2!A56)</f>
        <v/>
      </c>
      <c r="B56" s="164" t="str">
        <f>IF(WEEK2!B56="","",WEEK2!B56)</f>
        <v/>
      </c>
      <c r="C56" s="64">
        <f>WEEK2!L56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IF(WEEK2!B57="","",WEEK2!B57)</f>
        <v/>
      </c>
      <c r="C57" s="63">
        <f>WEEK2!L57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IF(WEEK2!B58="","",WEEK2!B58)</f>
        <v/>
      </c>
      <c r="C58" s="63">
        <f>WEEK2!L58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67"/>
      <c r="C59" s="63">
        <f>WEEK2!L59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68"/>
      <c r="C60" s="65">
        <f>WEEK2!L60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69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WEEK2!L62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IF(WEEK2!A63="","",WEEK2!A63)</f>
        <v/>
      </c>
      <c r="B63" s="164" t="str">
        <f>IF(WEEK2!B63="","",WEEK2!B63)</f>
        <v/>
      </c>
      <c r="C63" s="64">
        <f>WEEK2!L63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IF(WEEK2!B64="","",WEEK2!B64)</f>
        <v/>
      </c>
      <c r="C64" s="63">
        <f>WEEK2!L64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IF(WEEK2!B65="","",WEEK2!B65)</f>
        <v/>
      </c>
      <c r="C65" s="63">
        <f>WEEK2!L65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67"/>
      <c r="C66" s="63">
        <f>WEEK2!L66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68"/>
      <c r="C67" s="65">
        <f>WEEK2!L67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69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WEEK2!L69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IF(WEEK2!A70="","",WEEK2!A70)</f>
        <v/>
      </c>
      <c r="B70" s="164" t="str">
        <f>IF(WEEK2!B70="","",WEEK2!B70)</f>
        <v/>
      </c>
      <c r="C70" s="64">
        <f>WEEK2!L70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IF(WEEK2!B71="","",WEEK2!B71)</f>
        <v/>
      </c>
      <c r="C71" s="63">
        <f>WEEK2!L71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IF(WEEK2!B72="","",WEEK2!B72)</f>
        <v/>
      </c>
      <c r="C72" s="63">
        <f>WEEK2!L72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67"/>
      <c r="C73" s="63">
        <f>WEEK2!L73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68"/>
      <c r="C74" s="65">
        <f>WEEK2!L74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69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WEEK2!L76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IF(WEEK2!A77="","",WEEK2!A77)</f>
        <v/>
      </c>
      <c r="B77" s="164" t="str">
        <f>IF(WEEK2!B77="","",WEEK2!B77)</f>
        <v/>
      </c>
      <c r="C77" s="64">
        <f>WEEK2!L77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IF(WEEK2!B78="","",WEEK2!B78)</f>
        <v/>
      </c>
      <c r="C78" s="63">
        <f>WEEK2!L78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IF(WEEK2!B79="","",WEEK2!B79)</f>
        <v/>
      </c>
      <c r="C79" s="63">
        <f>WEEK2!L79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67"/>
      <c r="C80" s="63">
        <f>WEEK2!L80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68"/>
      <c r="C81" s="65">
        <f>WEEK2!L81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69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WEEK2!L83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IF(WEEK2!A84="","",WEEK2!A84)</f>
        <v/>
      </c>
      <c r="B84" s="164" t="str">
        <f>IF(WEEK2!B84="","",WEEK2!B84)</f>
        <v/>
      </c>
      <c r="C84" s="64">
        <f>WEEK2!L84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IF(WEEK2!B85="","",WEEK2!B85)</f>
        <v/>
      </c>
      <c r="C85" s="63">
        <f>WEEK2!L85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IF(WEEK2!B86="","",WEEK2!B86)</f>
        <v/>
      </c>
      <c r="C86" s="63">
        <f>WEEK2!L86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67"/>
      <c r="C87" s="63">
        <f>WEEK2!L87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68"/>
      <c r="C88" s="65">
        <f>WEEK2!L88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69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WEEK2!L90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IF(WEEK2!A91="","",WEEK2!A91)</f>
        <v/>
      </c>
      <c r="B91" s="164" t="str">
        <f>IF(WEEK2!B91="","",WEEK2!B91)</f>
        <v/>
      </c>
      <c r="C91" s="64">
        <f>WEEK2!L91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IF(WEEK2!B92="","",WEEK2!B92)</f>
        <v/>
      </c>
      <c r="C92" s="63">
        <f>WEEK2!L92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IF(WEEK2!B93="","",WEEK2!B93)</f>
        <v/>
      </c>
      <c r="C93" s="63">
        <f>WEEK2!L93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67"/>
      <c r="C94" s="63">
        <f>WEEK2!L94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68"/>
      <c r="C95" s="65">
        <f>WEEK2!L95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69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WEEK2!L97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IF(WEEK2!A98="","",WEEK2!A98)</f>
        <v/>
      </c>
      <c r="B98" s="164" t="str">
        <f>IF(WEEK2!B98="","",WEEK2!B98)</f>
        <v/>
      </c>
      <c r="C98" s="64">
        <f>WEEK2!L98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IF(WEEK2!B99="","",WEEK2!B99)</f>
        <v/>
      </c>
      <c r="C99" s="63">
        <f>WEEK2!L99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IF(WEEK2!B100="","",WEEK2!B100)</f>
        <v/>
      </c>
      <c r="C100" s="63">
        <f>WEEK2!L100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67"/>
      <c r="C101" s="63">
        <f>WEEK2!L101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68"/>
      <c r="C102" s="65">
        <f>WEEK2!L102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69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WEEK2!L104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IF(WEEK2!A105="","",WEEK2!A105)</f>
        <v/>
      </c>
      <c r="B105" s="164" t="str">
        <f>IF(WEEK2!B105="","",WEEK2!B105)</f>
        <v/>
      </c>
      <c r="C105" s="64">
        <f>WEEK2!L105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IF(WEEK2!B106="","",WEEK2!B106)</f>
        <v/>
      </c>
      <c r="C106" s="63">
        <f>WEEK2!L106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IF(WEEK2!B107="","",WEEK2!B107)</f>
        <v/>
      </c>
      <c r="C107" s="63">
        <f>WEEK2!L107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67"/>
      <c r="C108" s="63">
        <f>WEEK2!L108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68"/>
      <c r="C109" s="65">
        <f>WEEK2!L109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69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WEEK2!L111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IF(WEEK2!A112="","",WEEK2!A112)</f>
        <v/>
      </c>
      <c r="B112" s="164" t="str">
        <f>IF(WEEK2!B112="","",WEEK2!B112)</f>
        <v/>
      </c>
      <c r="C112" s="64">
        <f>WEEK2!L112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IF(WEEK2!B113="","",WEEK2!B113)</f>
        <v/>
      </c>
      <c r="C113" s="63">
        <f>WEEK2!L113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IF(WEEK2!B114="","",WEEK2!B114)</f>
        <v/>
      </c>
      <c r="C114" s="63">
        <f>WEEK2!L114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67"/>
      <c r="C115" s="63">
        <f>WEEK2!L115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68"/>
      <c r="C116" s="65">
        <f>WEEK2!L116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69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WEEK2!L118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IF(WEEK2!A119="","",WEEK2!A119)</f>
        <v/>
      </c>
      <c r="B119" s="164" t="str">
        <f>IF(WEEK2!B119="","",WEEK2!B119)</f>
        <v/>
      </c>
      <c r="C119" s="64">
        <f>WEEK2!L119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IF(WEEK2!B120="","",WEEK2!B120)</f>
        <v/>
      </c>
      <c r="C120" s="63">
        <f>WEEK2!L120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IF(WEEK2!B121="","",WEEK2!B121)</f>
        <v/>
      </c>
      <c r="C121" s="63">
        <f>WEEK2!L121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67"/>
      <c r="C122" s="63">
        <f>WEEK2!L122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68"/>
      <c r="C123" s="65">
        <f>WEEK2!L123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69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WEEK2!L125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IF(WEEK2!A126="","",WEEK2!A126)</f>
        <v/>
      </c>
      <c r="B126" s="164" t="str">
        <f>IF(WEEK2!B126="","",WEEK2!B126)</f>
        <v/>
      </c>
      <c r="C126" s="64">
        <f>WEEK2!L126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IF(WEEK2!B127="","",WEEK2!B127)</f>
        <v/>
      </c>
      <c r="C127" s="63">
        <f>WEEK2!L127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IF(WEEK2!B128="","",WEEK2!B128)</f>
        <v/>
      </c>
      <c r="C128" s="63">
        <f>WEEK2!L128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67"/>
      <c r="C129" s="63">
        <f>WEEK2!L129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68"/>
      <c r="C130" s="65">
        <f>WEEK2!L130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69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v>19</v>
      </c>
      <c r="C132" s="62">
        <f>WEEK2!L132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IF(WEEK2!A133="","",WEEK2!A133)</f>
        <v/>
      </c>
      <c r="B133" s="164" t="str">
        <f>IF(WEEK2!B133="","",WEEK2!B133)</f>
        <v/>
      </c>
      <c r="C133" s="64">
        <f>WEEK2!L133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IF(WEEK2!B134="","",WEEK2!B134)</f>
        <v/>
      </c>
      <c r="C134" s="63">
        <f>WEEK2!L134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IF(WEEK2!B135="","",WEEK2!B135)</f>
        <v/>
      </c>
      <c r="C135" s="63">
        <f>WEEK2!L135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67"/>
      <c r="C136" s="63">
        <f>WEEK2!L136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68"/>
      <c r="C137" s="65">
        <f>WEEK2!L137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69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v>20</v>
      </c>
      <c r="C139" s="62">
        <f>WEEK2!L139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IF(WEEK2!A140="","",WEEK2!A140)</f>
        <v/>
      </c>
      <c r="B140" s="164" t="str">
        <f>IF(WEEK2!B140="","",WEEK2!B140)</f>
        <v/>
      </c>
      <c r="C140" s="64">
        <f>WEEK2!L140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IF(WEEK2!B141="","",WEEK2!B141)</f>
        <v/>
      </c>
      <c r="C141" s="63">
        <f>WEEK2!L141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IF(WEEK2!B142="","",WEEK2!B142)</f>
        <v/>
      </c>
      <c r="C142" s="63">
        <f>WEEK2!L142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67"/>
      <c r="C143" s="63">
        <f>WEEK2!L143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68"/>
      <c r="C144" s="65">
        <f>WEEK2!L144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69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v>21</v>
      </c>
      <c r="C146" s="62">
        <f>WEEK2!L146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IF(WEEK2!A147="","",WEEK2!A147)</f>
        <v/>
      </c>
      <c r="B147" s="164" t="str">
        <f>IF(WEEK2!B147="","",WEEK2!B147)</f>
        <v/>
      </c>
      <c r="C147" s="64">
        <f>WEEK2!L147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IF(WEEK2!B148="","",WEEK2!B148)</f>
        <v/>
      </c>
      <c r="C148" s="63">
        <f>WEEK2!L148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IF(WEEK2!B149="","",WEEK2!B149)</f>
        <v/>
      </c>
      <c r="C149" s="63">
        <f>WEEK2!L149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67"/>
      <c r="C150" s="63">
        <f>WEEK2!L150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68"/>
      <c r="C151" s="65">
        <f>WEEK2!L151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69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v>22</v>
      </c>
      <c r="C153" s="62">
        <f>WEEK2!L153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IF(WEEK2!A154="","",WEEK2!A154)</f>
        <v/>
      </c>
      <c r="B154" s="164" t="str">
        <f>IF(WEEK2!B154="","",WEEK2!B154)</f>
        <v/>
      </c>
      <c r="C154" s="64">
        <f>WEEK2!L154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IF(WEEK2!B155="","",WEEK2!B155)</f>
        <v/>
      </c>
      <c r="C155" s="63">
        <f>WEEK2!L155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IF(WEEK2!B156="","",WEEK2!B156)</f>
        <v/>
      </c>
      <c r="C156" s="63">
        <f>WEEK2!L156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67"/>
      <c r="C157" s="63">
        <f>WEEK2!L157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68"/>
      <c r="C158" s="65">
        <f>WEEK2!L158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69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v>23</v>
      </c>
      <c r="C160" s="62">
        <f>WEEK2!L160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IF(WEEK2!A161="","",WEEK2!A161)</f>
        <v/>
      </c>
      <c r="B161" s="164" t="str">
        <f>IF(WEEK2!B161="","",WEEK2!B161)</f>
        <v/>
      </c>
      <c r="C161" s="64">
        <f>WEEK2!L161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IF(WEEK2!B162="","",WEEK2!B162)</f>
        <v/>
      </c>
      <c r="C162" s="63">
        <f>WEEK2!L162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IF(WEEK2!B163="","",WEEK2!B163)</f>
        <v/>
      </c>
      <c r="C163" s="63">
        <f>WEEK2!L163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67"/>
      <c r="C164" s="63">
        <f>WEEK2!L164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68"/>
      <c r="C165" s="65">
        <f>WEEK2!L165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69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v>24</v>
      </c>
      <c r="C167" s="62">
        <f>WEEK2!L167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IF(WEEK2!A168="","",WEEK2!A168)</f>
        <v/>
      </c>
      <c r="B168" s="164" t="str">
        <f>IF(WEEK2!B168="","",WEEK2!B168)</f>
        <v/>
      </c>
      <c r="C168" s="64">
        <f>WEEK2!L168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IF(WEEK2!B169="","",WEEK2!B169)</f>
        <v/>
      </c>
      <c r="C169" s="63">
        <f>WEEK2!L169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IF(WEEK2!B170="","",WEEK2!B170)</f>
        <v/>
      </c>
      <c r="C170" s="63">
        <f>WEEK2!L170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67"/>
      <c r="C171" s="63">
        <f>WEEK2!L171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68"/>
      <c r="C172" s="65">
        <f>WEEK2!L172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69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WEEK2!L174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IF(WEEK2!A175="","",WEEK2!A175)</f>
        <v/>
      </c>
      <c r="B175" s="164" t="str">
        <f>IF(WEEK2!B175="","",WEEK2!B175)</f>
        <v/>
      </c>
      <c r="C175" s="64">
        <f>WEEK2!L175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IF(WEEK2!B176="","",WEEK2!B176)</f>
        <v/>
      </c>
      <c r="C176" s="63">
        <f>WEEK2!L176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IF(WEEK2!B177="","",WEEK2!B177)</f>
        <v/>
      </c>
      <c r="C177" s="63">
        <f>WEEK2!L177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67"/>
      <c r="C178" s="63">
        <f>WEEK2!L178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68"/>
      <c r="C179" s="65">
        <f>WEEK2!L179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69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70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70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71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73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73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73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73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73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73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73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73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73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74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hzJ4hCCbXeAIwDbm54IOcDGnt5wSTHdAUK+h5ifSn9wz82a8xPT8NBjr9iHIS8wIV8vlmvAmYwjIzHR2hfVgOg==" saltValue="CmLdVj9wIlDhfl6i14dxuw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5783" priority="963">
      <formula>E5="red"</formula>
    </cfRule>
    <cfRule type="expression" dxfId="5782" priority="964">
      <formula>E5="blue"</formula>
    </cfRule>
    <cfRule type="expression" dxfId="5781" priority="965">
      <formula>E5="GREEN"</formula>
    </cfRule>
    <cfRule type="expression" dxfId="5780" priority="966">
      <formula>E5="BROWN"</formula>
    </cfRule>
    <cfRule type="expression" dxfId="5779" priority="967">
      <formula>E5="yellow"</formula>
    </cfRule>
    <cfRule type="expression" dxfId="5778" priority="968">
      <formula>E5="black"</formula>
    </cfRule>
  </conditionalFormatting>
  <conditionalFormatting sqref="J5">
    <cfRule type="expression" dxfId="5777" priority="957">
      <formula>J5="black"</formula>
    </cfRule>
    <cfRule type="expression" dxfId="5776" priority="958">
      <formula>J5="red"</formula>
    </cfRule>
    <cfRule type="expression" dxfId="5775" priority="959">
      <formula>J5="brown"</formula>
    </cfRule>
    <cfRule type="expression" dxfId="5774" priority="960">
      <formula>J5="green"</formula>
    </cfRule>
    <cfRule type="expression" dxfId="5773" priority="961">
      <formula>J5="blue"</formula>
    </cfRule>
    <cfRule type="expression" dxfId="5772" priority="962">
      <formula>J5="yellow"</formula>
    </cfRule>
  </conditionalFormatting>
  <conditionalFormatting sqref="F5">
    <cfRule type="expression" dxfId="5771" priority="951">
      <formula>F5="red"</formula>
    </cfRule>
    <cfRule type="expression" dxfId="5770" priority="952">
      <formula>F5="blue"</formula>
    </cfRule>
    <cfRule type="expression" dxfId="5769" priority="953">
      <formula>F5="GREEN"</formula>
    </cfRule>
    <cfRule type="expression" dxfId="5768" priority="954">
      <formula>F5="BROWN"</formula>
    </cfRule>
    <cfRule type="expression" dxfId="5767" priority="955">
      <formula>F5="yellow"</formula>
    </cfRule>
    <cfRule type="expression" dxfId="5766" priority="956">
      <formula>F5="black"</formula>
    </cfRule>
  </conditionalFormatting>
  <conditionalFormatting sqref="G5">
    <cfRule type="expression" dxfId="5765" priority="945">
      <formula>G5="red"</formula>
    </cfRule>
    <cfRule type="expression" dxfId="5764" priority="946">
      <formula>G5="blue"</formula>
    </cfRule>
    <cfRule type="expression" dxfId="5763" priority="947">
      <formula>G5="GREEN"</formula>
    </cfRule>
    <cfRule type="expression" dxfId="5762" priority="948">
      <formula>G5="BROWN"</formula>
    </cfRule>
    <cfRule type="expression" dxfId="5761" priority="949">
      <formula>G5="yellow"</formula>
    </cfRule>
    <cfRule type="expression" dxfId="5760" priority="950">
      <formula>G5="black"</formula>
    </cfRule>
  </conditionalFormatting>
  <conditionalFormatting sqref="H5">
    <cfRule type="expression" dxfId="5759" priority="939">
      <formula>H5="red"</formula>
    </cfRule>
    <cfRule type="expression" dxfId="5758" priority="940">
      <formula>H5="blue"</formula>
    </cfRule>
    <cfRule type="expression" dxfId="5757" priority="941">
      <formula>H5="GREEN"</formula>
    </cfRule>
    <cfRule type="expression" dxfId="5756" priority="942">
      <formula>H5="BROWN"</formula>
    </cfRule>
    <cfRule type="expression" dxfId="5755" priority="943">
      <formula>H5="yellow"</formula>
    </cfRule>
    <cfRule type="expression" dxfId="5754" priority="944">
      <formula>H5="black"</formula>
    </cfRule>
  </conditionalFormatting>
  <conditionalFormatting sqref="I5">
    <cfRule type="expression" dxfId="5753" priority="933">
      <formula>I5="red"</formula>
    </cfRule>
    <cfRule type="expression" dxfId="5752" priority="934">
      <formula>I5="blue"</formula>
    </cfRule>
    <cfRule type="expression" dxfId="5751" priority="935">
      <formula>I5="GREEN"</formula>
    </cfRule>
    <cfRule type="expression" dxfId="5750" priority="936">
      <formula>I5="BROWN"</formula>
    </cfRule>
    <cfRule type="expression" dxfId="5749" priority="937">
      <formula>I5="yellow"</formula>
    </cfRule>
    <cfRule type="expression" dxfId="5748" priority="938">
      <formula>I5="black"</formula>
    </cfRule>
  </conditionalFormatting>
  <conditionalFormatting sqref="E5:J5">
    <cfRule type="expression" dxfId="5747" priority="932" stopIfTrue="1">
      <formula>E5=FALSE</formula>
    </cfRule>
  </conditionalFormatting>
  <conditionalFormatting sqref="K5">
    <cfRule type="expression" dxfId="5746" priority="912">
      <formula>K5="black"</formula>
    </cfRule>
    <cfRule type="expression" dxfId="5745" priority="913">
      <formula>K5="red"</formula>
    </cfRule>
    <cfRule type="expression" dxfId="5744" priority="914">
      <formula>K5="brown"</formula>
    </cfRule>
    <cfRule type="expression" dxfId="5743" priority="915">
      <formula>K5="green"</formula>
    </cfRule>
    <cfRule type="expression" dxfId="5742" priority="916">
      <formula>K5="blue"</formula>
    </cfRule>
    <cfRule type="expression" dxfId="5741" priority="917">
      <formula>K5="yellow"</formula>
    </cfRule>
  </conditionalFormatting>
  <conditionalFormatting sqref="K5">
    <cfRule type="expression" dxfId="5740" priority="911" stopIfTrue="1">
      <formula>K5=FALSE</formula>
    </cfRule>
  </conditionalFormatting>
  <conditionalFormatting sqref="B8">
    <cfRule type="expression" dxfId="5739" priority="345">
      <formula>B8="red"</formula>
    </cfRule>
    <cfRule type="expression" dxfId="5738" priority="346">
      <formula>B8="blue"</formula>
    </cfRule>
    <cfRule type="expression" dxfId="5737" priority="347">
      <formula>B8="GREEN"</formula>
    </cfRule>
    <cfRule type="expression" dxfId="5736" priority="348">
      <formula>B8="BROWN"</formula>
    </cfRule>
    <cfRule type="expression" dxfId="5735" priority="349">
      <formula>B8="yellow"</formula>
    </cfRule>
    <cfRule type="expression" dxfId="5734" priority="350">
      <formula>B8="black"</formula>
    </cfRule>
  </conditionalFormatting>
  <conditionalFormatting sqref="B8">
    <cfRule type="expression" dxfId="5733" priority="344" stopIfTrue="1">
      <formula>B8=FALSE</formula>
    </cfRule>
  </conditionalFormatting>
  <conditionalFormatting sqref="B9">
    <cfRule type="expression" dxfId="5732" priority="337" stopIfTrue="1">
      <formula>B9=FALSE</formula>
    </cfRule>
  </conditionalFormatting>
  <conditionalFormatting sqref="B9">
    <cfRule type="expression" dxfId="5731" priority="338">
      <formula>B9="red"</formula>
    </cfRule>
    <cfRule type="expression" dxfId="5730" priority="339">
      <formula>B9="blue"</formula>
    </cfRule>
    <cfRule type="expression" dxfId="5729" priority="340">
      <formula>B9="GREEN"</formula>
    </cfRule>
    <cfRule type="expression" dxfId="5728" priority="341">
      <formula>B9="BROWN"</formula>
    </cfRule>
    <cfRule type="expression" dxfId="5727" priority="342">
      <formula>B9="yellow"</formula>
    </cfRule>
    <cfRule type="expression" dxfId="5726" priority="343">
      <formula>B9="black"</formula>
    </cfRule>
  </conditionalFormatting>
  <conditionalFormatting sqref="B15">
    <cfRule type="expression" dxfId="5725" priority="331">
      <formula>B15="red"</formula>
    </cfRule>
    <cfRule type="expression" dxfId="5724" priority="332">
      <formula>B15="blue"</formula>
    </cfRule>
    <cfRule type="expression" dxfId="5723" priority="333">
      <formula>B15="GREEN"</formula>
    </cfRule>
    <cfRule type="expression" dxfId="5722" priority="334">
      <formula>B15="BROWN"</formula>
    </cfRule>
    <cfRule type="expression" dxfId="5721" priority="335">
      <formula>B15="yellow"</formula>
    </cfRule>
    <cfRule type="expression" dxfId="5720" priority="336">
      <formula>B15="black"</formula>
    </cfRule>
  </conditionalFormatting>
  <conditionalFormatting sqref="B15">
    <cfRule type="expression" dxfId="5719" priority="330" stopIfTrue="1">
      <formula>B15=FALSE</formula>
    </cfRule>
  </conditionalFormatting>
  <conditionalFormatting sqref="B16">
    <cfRule type="expression" dxfId="5718" priority="323" stopIfTrue="1">
      <formula>B16=FALSE</formula>
    </cfRule>
  </conditionalFormatting>
  <conditionalFormatting sqref="B16">
    <cfRule type="expression" dxfId="5717" priority="324">
      <formula>B16="red"</formula>
    </cfRule>
    <cfRule type="expression" dxfId="5716" priority="325">
      <formula>B16="blue"</formula>
    </cfRule>
    <cfRule type="expression" dxfId="5715" priority="326">
      <formula>B16="GREEN"</formula>
    </cfRule>
    <cfRule type="expression" dxfId="5714" priority="327">
      <formula>B16="BROWN"</formula>
    </cfRule>
    <cfRule type="expression" dxfId="5713" priority="328">
      <formula>B16="yellow"</formula>
    </cfRule>
    <cfRule type="expression" dxfId="5712" priority="329">
      <formula>B16="black"</formula>
    </cfRule>
  </conditionalFormatting>
  <conditionalFormatting sqref="B22">
    <cfRule type="expression" dxfId="5711" priority="317">
      <formula>B22="red"</formula>
    </cfRule>
    <cfRule type="expression" dxfId="5710" priority="318">
      <formula>B22="blue"</formula>
    </cfRule>
    <cfRule type="expression" dxfId="5709" priority="319">
      <formula>B22="GREEN"</formula>
    </cfRule>
    <cfRule type="expression" dxfId="5708" priority="320">
      <formula>B22="BROWN"</formula>
    </cfRule>
    <cfRule type="expression" dxfId="5707" priority="321">
      <formula>B22="yellow"</formula>
    </cfRule>
    <cfRule type="expression" dxfId="5706" priority="322">
      <formula>B22="black"</formula>
    </cfRule>
  </conditionalFormatting>
  <conditionalFormatting sqref="B22">
    <cfRule type="expression" dxfId="5705" priority="316" stopIfTrue="1">
      <formula>B22=FALSE</formula>
    </cfRule>
  </conditionalFormatting>
  <conditionalFormatting sqref="B23">
    <cfRule type="expression" dxfId="5704" priority="309" stopIfTrue="1">
      <formula>B23=FALSE</formula>
    </cfRule>
  </conditionalFormatting>
  <conditionalFormatting sqref="B23">
    <cfRule type="expression" dxfId="5703" priority="310">
      <formula>B23="red"</formula>
    </cfRule>
    <cfRule type="expression" dxfId="5702" priority="311">
      <formula>B23="blue"</formula>
    </cfRule>
    <cfRule type="expression" dxfId="5701" priority="312">
      <formula>B23="GREEN"</formula>
    </cfRule>
    <cfRule type="expression" dxfId="5700" priority="313">
      <formula>B23="BROWN"</formula>
    </cfRule>
    <cfRule type="expression" dxfId="5699" priority="314">
      <formula>B23="yellow"</formula>
    </cfRule>
    <cfRule type="expression" dxfId="5698" priority="315">
      <formula>B23="black"</formula>
    </cfRule>
  </conditionalFormatting>
  <conditionalFormatting sqref="B29">
    <cfRule type="expression" dxfId="5697" priority="303">
      <formula>B29="red"</formula>
    </cfRule>
    <cfRule type="expression" dxfId="5696" priority="304">
      <formula>B29="blue"</formula>
    </cfRule>
    <cfRule type="expression" dxfId="5695" priority="305">
      <formula>B29="GREEN"</formula>
    </cfRule>
    <cfRule type="expression" dxfId="5694" priority="306">
      <formula>B29="BROWN"</formula>
    </cfRule>
    <cfRule type="expression" dxfId="5693" priority="307">
      <formula>B29="yellow"</formula>
    </cfRule>
    <cfRule type="expression" dxfId="5692" priority="308">
      <formula>B29="black"</formula>
    </cfRule>
  </conditionalFormatting>
  <conditionalFormatting sqref="B29">
    <cfRule type="expression" dxfId="5691" priority="302" stopIfTrue="1">
      <formula>B29=FALSE</formula>
    </cfRule>
  </conditionalFormatting>
  <conditionalFormatting sqref="B30">
    <cfRule type="expression" dxfId="5690" priority="295" stopIfTrue="1">
      <formula>B30=FALSE</formula>
    </cfRule>
  </conditionalFormatting>
  <conditionalFormatting sqref="B30">
    <cfRule type="expression" dxfId="5689" priority="296">
      <formula>B30="red"</formula>
    </cfRule>
    <cfRule type="expression" dxfId="5688" priority="297">
      <formula>B30="blue"</formula>
    </cfRule>
    <cfRule type="expression" dxfId="5687" priority="298">
      <formula>B30="GREEN"</formula>
    </cfRule>
    <cfRule type="expression" dxfId="5686" priority="299">
      <formula>B30="BROWN"</formula>
    </cfRule>
    <cfRule type="expression" dxfId="5685" priority="300">
      <formula>B30="yellow"</formula>
    </cfRule>
    <cfRule type="expression" dxfId="5684" priority="301">
      <formula>B30="black"</formula>
    </cfRule>
  </conditionalFormatting>
  <conditionalFormatting sqref="B36">
    <cfRule type="expression" dxfId="5683" priority="289">
      <formula>B36="red"</formula>
    </cfRule>
    <cfRule type="expression" dxfId="5682" priority="290">
      <formula>B36="blue"</formula>
    </cfRule>
    <cfRule type="expression" dxfId="5681" priority="291">
      <formula>B36="GREEN"</formula>
    </cfRule>
    <cfRule type="expression" dxfId="5680" priority="292">
      <formula>B36="BROWN"</formula>
    </cfRule>
    <cfRule type="expression" dxfId="5679" priority="293">
      <formula>B36="yellow"</formula>
    </cfRule>
    <cfRule type="expression" dxfId="5678" priority="294">
      <formula>B36="black"</formula>
    </cfRule>
  </conditionalFormatting>
  <conditionalFormatting sqref="B36">
    <cfRule type="expression" dxfId="5677" priority="288" stopIfTrue="1">
      <formula>B36=FALSE</formula>
    </cfRule>
  </conditionalFormatting>
  <conditionalFormatting sqref="B37">
    <cfRule type="expression" dxfId="5676" priority="281" stopIfTrue="1">
      <formula>B37=FALSE</formula>
    </cfRule>
  </conditionalFormatting>
  <conditionalFormatting sqref="B37">
    <cfRule type="expression" dxfId="5675" priority="282">
      <formula>B37="red"</formula>
    </cfRule>
    <cfRule type="expression" dxfId="5674" priority="283">
      <formula>B37="blue"</formula>
    </cfRule>
    <cfRule type="expression" dxfId="5673" priority="284">
      <formula>B37="GREEN"</formula>
    </cfRule>
    <cfRule type="expression" dxfId="5672" priority="285">
      <formula>B37="BROWN"</formula>
    </cfRule>
    <cfRule type="expression" dxfId="5671" priority="286">
      <formula>B37="yellow"</formula>
    </cfRule>
    <cfRule type="expression" dxfId="5670" priority="287">
      <formula>B37="black"</formula>
    </cfRule>
  </conditionalFormatting>
  <conditionalFormatting sqref="B43">
    <cfRule type="expression" dxfId="5669" priority="275">
      <formula>B43="red"</formula>
    </cfRule>
    <cfRule type="expression" dxfId="5668" priority="276">
      <formula>B43="blue"</formula>
    </cfRule>
    <cfRule type="expression" dxfId="5667" priority="277">
      <formula>B43="GREEN"</formula>
    </cfRule>
    <cfRule type="expression" dxfId="5666" priority="278">
      <formula>B43="BROWN"</formula>
    </cfRule>
    <cfRule type="expression" dxfId="5665" priority="279">
      <formula>B43="yellow"</formula>
    </cfRule>
    <cfRule type="expression" dxfId="5664" priority="280">
      <formula>B43="black"</formula>
    </cfRule>
  </conditionalFormatting>
  <conditionalFormatting sqref="B43">
    <cfRule type="expression" dxfId="5663" priority="274" stopIfTrue="1">
      <formula>B43=FALSE</formula>
    </cfRule>
  </conditionalFormatting>
  <conditionalFormatting sqref="B44">
    <cfRule type="expression" dxfId="5662" priority="267" stopIfTrue="1">
      <formula>B44=FALSE</formula>
    </cfRule>
  </conditionalFormatting>
  <conditionalFormatting sqref="B44">
    <cfRule type="expression" dxfId="5661" priority="268">
      <formula>B44="red"</formula>
    </cfRule>
    <cfRule type="expression" dxfId="5660" priority="269">
      <formula>B44="blue"</formula>
    </cfRule>
    <cfRule type="expression" dxfId="5659" priority="270">
      <formula>B44="GREEN"</formula>
    </cfRule>
    <cfRule type="expression" dxfId="5658" priority="271">
      <formula>B44="BROWN"</formula>
    </cfRule>
    <cfRule type="expression" dxfId="5657" priority="272">
      <formula>B44="yellow"</formula>
    </cfRule>
    <cfRule type="expression" dxfId="5656" priority="273">
      <formula>B44="black"</formula>
    </cfRule>
  </conditionalFormatting>
  <conditionalFormatting sqref="B50">
    <cfRule type="expression" dxfId="5655" priority="261">
      <formula>B50="red"</formula>
    </cfRule>
    <cfRule type="expression" dxfId="5654" priority="262">
      <formula>B50="blue"</formula>
    </cfRule>
    <cfRule type="expression" dxfId="5653" priority="263">
      <formula>B50="GREEN"</formula>
    </cfRule>
    <cfRule type="expression" dxfId="5652" priority="264">
      <formula>B50="BROWN"</formula>
    </cfRule>
    <cfRule type="expression" dxfId="5651" priority="265">
      <formula>B50="yellow"</formula>
    </cfRule>
    <cfRule type="expression" dxfId="5650" priority="266">
      <formula>B50="black"</formula>
    </cfRule>
  </conditionalFormatting>
  <conditionalFormatting sqref="B50">
    <cfRule type="expression" dxfId="5649" priority="260" stopIfTrue="1">
      <formula>B50=FALSE</formula>
    </cfRule>
  </conditionalFormatting>
  <conditionalFormatting sqref="B51">
    <cfRule type="expression" dxfId="5648" priority="253" stopIfTrue="1">
      <formula>B51=FALSE</formula>
    </cfRule>
  </conditionalFormatting>
  <conditionalFormatting sqref="B51">
    <cfRule type="expression" dxfId="5647" priority="254">
      <formula>B51="red"</formula>
    </cfRule>
    <cfRule type="expression" dxfId="5646" priority="255">
      <formula>B51="blue"</formula>
    </cfRule>
    <cfRule type="expression" dxfId="5645" priority="256">
      <formula>B51="GREEN"</formula>
    </cfRule>
    <cfRule type="expression" dxfId="5644" priority="257">
      <formula>B51="BROWN"</formula>
    </cfRule>
    <cfRule type="expression" dxfId="5643" priority="258">
      <formula>B51="yellow"</formula>
    </cfRule>
    <cfRule type="expression" dxfId="5642" priority="259">
      <formula>B51="black"</formula>
    </cfRule>
  </conditionalFormatting>
  <conditionalFormatting sqref="B57">
    <cfRule type="expression" dxfId="5641" priority="247">
      <formula>B57="red"</formula>
    </cfRule>
    <cfRule type="expression" dxfId="5640" priority="248">
      <formula>B57="blue"</formula>
    </cfRule>
    <cfRule type="expression" dxfId="5639" priority="249">
      <formula>B57="GREEN"</formula>
    </cfRule>
    <cfRule type="expression" dxfId="5638" priority="250">
      <formula>B57="BROWN"</formula>
    </cfRule>
    <cfRule type="expression" dxfId="5637" priority="251">
      <formula>B57="yellow"</formula>
    </cfRule>
    <cfRule type="expression" dxfId="5636" priority="252">
      <formula>B57="black"</formula>
    </cfRule>
  </conditionalFormatting>
  <conditionalFormatting sqref="B57">
    <cfRule type="expression" dxfId="5635" priority="246" stopIfTrue="1">
      <formula>B57=FALSE</formula>
    </cfRule>
  </conditionalFormatting>
  <conditionalFormatting sqref="B58">
    <cfRule type="expression" dxfId="5634" priority="239" stopIfTrue="1">
      <formula>B58=FALSE</formula>
    </cfRule>
  </conditionalFormatting>
  <conditionalFormatting sqref="B58">
    <cfRule type="expression" dxfId="5633" priority="240">
      <formula>B58="red"</formula>
    </cfRule>
    <cfRule type="expression" dxfId="5632" priority="241">
      <formula>B58="blue"</formula>
    </cfRule>
    <cfRule type="expression" dxfId="5631" priority="242">
      <formula>B58="GREEN"</formula>
    </cfRule>
    <cfRule type="expression" dxfId="5630" priority="243">
      <formula>B58="BROWN"</formula>
    </cfRule>
    <cfRule type="expression" dxfId="5629" priority="244">
      <formula>B58="yellow"</formula>
    </cfRule>
    <cfRule type="expression" dxfId="5628" priority="245">
      <formula>B58="black"</formula>
    </cfRule>
  </conditionalFormatting>
  <conditionalFormatting sqref="B64">
    <cfRule type="expression" dxfId="5627" priority="233">
      <formula>B64="red"</formula>
    </cfRule>
    <cfRule type="expression" dxfId="5626" priority="234">
      <formula>B64="blue"</formula>
    </cfRule>
    <cfRule type="expression" dxfId="5625" priority="235">
      <formula>B64="GREEN"</formula>
    </cfRule>
    <cfRule type="expression" dxfId="5624" priority="236">
      <formula>B64="BROWN"</formula>
    </cfRule>
    <cfRule type="expression" dxfId="5623" priority="237">
      <formula>B64="yellow"</formula>
    </cfRule>
    <cfRule type="expression" dxfId="5622" priority="238">
      <formula>B64="black"</formula>
    </cfRule>
  </conditionalFormatting>
  <conditionalFormatting sqref="B64">
    <cfRule type="expression" dxfId="5621" priority="232" stopIfTrue="1">
      <formula>B64=FALSE</formula>
    </cfRule>
  </conditionalFormatting>
  <conditionalFormatting sqref="B65">
    <cfRule type="expression" dxfId="5620" priority="225" stopIfTrue="1">
      <formula>B65=FALSE</formula>
    </cfRule>
  </conditionalFormatting>
  <conditionalFormatting sqref="B65">
    <cfRule type="expression" dxfId="5619" priority="226">
      <formula>B65="red"</formula>
    </cfRule>
    <cfRule type="expression" dxfId="5618" priority="227">
      <formula>B65="blue"</formula>
    </cfRule>
    <cfRule type="expression" dxfId="5617" priority="228">
      <formula>B65="GREEN"</formula>
    </cfRule>
    <cfRule type="expression" dxfId="5616" priority="229">
      <formula>B65="BROWN"</formula>
    </cfRule>
    <cfRule type="expression" dxfId="5615" priority="230">
      <formula>B65="yellow"</formula>
    </cfRule>
    <cfRule type="expression" dxfId="5614" priority="231">
      <formula>B65="black"</formula>
    </cfRule>
  </conditionalFormatting>
  <conditionalFormatting sqref="B71">
    <cfRule type="expression" dxfId="5613" priority="219">
      <formula>B71="red"</formula>
    </cfRule>
    <cfRule type="expression" dxfId="5612" priority="220">
      <formula>B71="blue"</formula>
    </cfRule>
    <cfRule type="expression" dxfId="5611" priority="221">
      <formula>B71="GREEN"</formula>
    </cfRule>
    <cfRule type="expression" dxfId="5610" priority="222">
      <formula>B71="BROWN"</formula>
    </cfRule>
    <cfRule type="expression" dxfId="5609" priority="223">
      <formula>B71="yellow"</formula>
    </cfRule>
    <cfRule type="expression" dxfId="5608" priority="224">
      <formula>B71="black"</formula>
    </cfRule>
  </conditionalFormatting>
  <conditionalFormatting sqref="B71">
    <cfRule type="expression" dxfId="5607" priority="218" stopIfTrue="1">
      <formula>B71=FALSE</formula>
    </cfRule>
  </conditionalFormatting>
  <conditionalFormatting sqref="B72">
    <cfRule type="expression" dxfId="5606" priority="211" stopIfTrue="1">
      <formula>B72=FALSE</formula>
    </cfRule>
  </conditionalFormatting>
  <conditionalFormatting sqref="B72">
    <cfRule type="expression" dxfId="5605" priority="212">
      <formula>B72="red"</formula>
    </cfRule>
    <cfRule type="expression" dxfId="5604" priority="213">
      <formula>B72="blue"</formula>
    </cfRule>
    <cfRule type="expression" dxfId="5603" priority="214">
      <formula>B72="GREEN"</formula>
    </cfRule>
    <cfRule type="expression" dxfId="5602" priority="215">
      <formula>B72="BROWN"</formula>
    </cfRule>
    <cfRule type="expression" dxfId="5601" priority="216">
      <formula>B72="yellow"</formula>
    </cfRule>
    <cfRule type="expression" dxfId="5600" priority="217">
      <formula>B72="black"</formula>
    </cfRule>
  </conditionalFormatting>
  <conditionalFormatting sqref="B78">
    <cfRule type="expression" dxfId="5599" priority="205">
      <formula>B78="red"</formula>
    </cfRule>
    <cfRule type="expression" dxfId="5598" priority="206">
      <formula>B78="blue"</formula>
    </cfRule>
    <cfRule type="expression" dxfId="5597" priority="207">
      <formula>B78="GREEN"</formula>
    </cfRule>
    <cfRule type="expression" dxfId="5596" priority="208">
      <formula>B78="BROWN"</formula>
    </cfRule>
    <cfRule type="expression" dxfId="5595" priority="209">
      <formula>B78="yellow"</formula>
    </cfRule>
    <cfRule type="expression" dxfId="5594" priority="210">
      <formula>B78="black"</formula>
    </cfRule>
  </conditionalFormatting>
  <conditionalFormatting sqref="B78">
    <cfRule type="expression" dxfId="5593" priority="204" stopIfTrue="1">
      <formula>B78=FALSE</formula>
    </cfRule>
  </conditionalFormatting>
  <conditionalFormatting sqref="B79">
    <cfRule type="expression" dxfId="5592" priority="197" stopIfTrue="1">
      <formula>B79=FALSE</formula>
    </cfRule>
  </conditionalFormatting>
  <conditionalFormatting sqref="B79">
    <cfRule type="expression" dxfId="5591" priority="198">
      <formula>B79="red"</formula>
    </cfRule>
    <cfRule type="expression" dxfId="5590" priority="199">
      <formula>B79="blue"</formula>
    </cfRule>
    <cfRule type="expression" dxfId="5589" priority="200">
      <formula>B79="GREEN"</formula>
    </cfRule>
    <cfRule type="expression" dxfId="5588" priority="201">
      <formula>B79="BROWN"</formula>
    </cfRule>
    <cfRule type="expression" dxfId="5587" priority="202">
      <formula>B79="yellow"</formula>
    </cfRule>
    <cfRule type="expression" dxfId="5586" priority="203">
      <formula>B79="black"</formula>
    </cfRule>
  </conditionalFormatting>
  <conditionalFormatting sqref="B85">
    <cfRule type="expression" dxfId="5585" priority="191">
      <formula>B85="red"</formula>
    </cfRule>
    <cfRule type="expression" dxfId="5584" priority="192">
      <formula>B85="blue"</formula>
    </cfRule>
    <cfRule type="expression" dxfId="5583" priority="193">
      <formula>B85="GREEN"</formula>
    </cfRule>
    <cfRule type="expression" dxfId="5582" priority="194">
      <formula>B85="BROWN"</formula>
    </cfRule>
    <cfRule type="expression" dxfId="5581" priority="195">
      <formula>B85="yellow"</formula>
    </cfRule>
    <cfRule type="expression" dxfId="5580" priority="196">
      <formula>B85="black"</formula>
    </cfRule>
  </conditionalFormatting>
  <conditionalFormatting sqref="B85">
    <cfRule type="expression" dxfId="5579" priority="190" stopIfTrue="1">
      <formula>B85=FALSE</formula>
    </cfRule>
  </conditionalFormatting>
  <conditionalFormatting sqref="B86">
    <cfRule type="expression" dxfId="5578" priority="183" stopIfTrue="1">
      <formula>B86=FALSE</formula>
    </cfRule>
  </conditionalFormatting>
  <conditionalFormatting sqref="B86">
    <cfRule type="expression" dxfId="5577" priority="184">
      <formula>B86="red"</formula>
    </cfRule>
    <cfRule type="expression" dxfId="5576" priority="185">
      <formula>B86="blue"</formula>
    </cfRule>
    <cfRule type="expression" dxfId="5575" priority="186">
      <formula>B86="GREEN"</formula>
    </cfRule>
    <cfRule type="expression" dxfId="5574" priority="187">
      <formula>B86="BROWN"</formula>
    </cfRule>
    <cfRule type="expression" dxfId="5573" priority="188">
      <formula>B86="yellow"</formula>
    </cfRule>
    <cfRule type="expression" dxfId="5572" priority="189">
      <formula>B86="black"</formula>
    </cfRule>
  </conditionalFormatting>
  <conditionalFormatting sqref="B92">
    <cfRule type="expression" dxfId="5571" priority="177">
      <formula>B92="red"</formula>
    </cfRule>
    <cfRule type="expression" dxfId="5570" priority="178">
      <formula>B92="blue"</formula>
    </cfRule>
    <cfRule type="expression" dxfId="5569" priority="179">
      <formula>B92="GREEN"</formula>
    </cfRule>
    <cfRule type="expression" dxfId="5568" priority="180">
      <formula>B92="BROWN"</formula>
    </cfRule>
    <cfRule type="expression" dxfId="5567" priority="181">
      <formula>B92="yellow"</formula>
    </cfRule>
    <cfRule type="expression" dxfId="5566" priority="182">
      <formula>B92="black"</formula>
    </cfRule>
  </conditionalFormatting>
  <conditionalFormatting sqref="B92">
    <cfRule type="expression" dxfId="5565" priority="176" stopIfTrue="1">
      <formula>B92=FALSE</formula>
    </cfRule>
  </conditionalFormatting>
  <conditionalFormatting sqref="B93">
    <cfRule type="expression" dxfId="5564" priority="169" stopIfTrue="1">
      <formula>B93=FALSE</formula>
    </cfRule>
  </conditionalFormatting>
  <conditionalFormatting sqref="B93">
    <cfRule type="expression" dxfId="5563" priority="170">
      <formula>B93="red"</formula>
    </cfRule>
    <cfRule type="expression" dxfId="5562" priority="171">
      <formula>B93="blue"</formula>
    </cfRule>
    <cfRule type="expression" dxfId="5561" priority="172">
      <formula>B93="GREEN"</formula>
    </cfRule>
    <cfRule type="expression" dxfId="5560" priority="173">
      <formula>B93="BROWN"</formula>
    </cfRule>
    <cfRule type="expression" dxfId="5559" priority="174">
      <formula>B93="yellow"</formula>
    </cfRule>
    <cfRule type="expression" dxfId="5558" priority="175">
      <formula>B93="black"</formula>
    </cfRule>
  </conditionalFormatting>
  <conditionalFormatting sqref="B99">
    <cfRule type="expression" dxfId="5557" priority="163">
      <formula>B99="red"</formula>
    </cfRule>
    <cfRule type="expression" dxfId="5556" priority="164">
      <formula>B99="blue"</formula>
    </cfRule>
    <cfRule type="expression" dxfId="5555" priority="165">
      <formula>B99="GREEN"</formula>
    </cfRule>
    <cfRule type="expression" dxfId="5554" priority="166">
      <formula>B99="BROWN"</formula>
    </cfRule>
    <cfRule type="expression" dxfId="5553" priority="167">
      <formula>B99="yellow"</formula>
    </cfRule>
    <cfRule type="expression" dxfId="5552" priority="168">
      <formula>B99="black"</formula>
    </cfRule>
  </conditionalFormatting>
  <conditionalFormatting sqref="B99">
    <cfRule type="expression" dxfId="5551" priority="162" stopIfTrue="1">
      <formula>B99=FALSE</formula>
    </cfRule>
  </conditionalFormatting>
  <conditionalFormatting sqref="B100">
    <cfRule type="expression" dxfId="5550" priority="155" stopIfTrue="1">
      <formula>B100=FALSE</formula>
    </cfRule>
  </conditionalFormatting>
  <conditionalFormatting sqref="B100">
    <cfRule type="expression" dxfId="5549" priority="156">
      <formula>B100="red"</formula>
    </cfRule>
    <cfRule type="expression" dxfId="5548" priority="157">
      <formula>B100="blue"</formula>
    </cfRule>
    <cfRule type="expression" dxfId="5547" priority="158">
      <formula>B100="GREEN"</formula>
    </cfRule>
    <cfRule type="expression" dxfId="5546" priority="159">
      <formula>B100="BROWN"</formula>
    </cfRule>
    <cfRule type="expression" dxfId="5545" priority="160">
      <formula>B100="yellow"</formula>
    </cfRule>
    <cfRule type="expression" dxfId="5544" priority="161">
      <formula>B100="black"</formula>
    </cfRule>
  </conditionalFormatting>
  <conditionalFormatting sqref="B106">
    <cfRule type="expression" dxfId="5543" priority="149">
      <formula>B106="red"</formula>
    </cfRule>
    <cfRule type="expression" dxfId="5542" priority="150">
      <formula>B106="blue"</formula>
    </cfRule>
    <cfRule type="expression" dxfId="5541" priority="151">
      <formula>B106="GREEN"</formula>
    </cfRule>
    <cfRule type="expression" dxfId="5540" priority="152">
      <formula>B106="BROWN"</formula>
    </cfRule>
    <cfRule type="expression" dxfId="5539" priority="153">
      <formula>B106="yellow"</formula>
    </cfRule>
    <cfRule type="expression" dxfId="5538" priority="154">
      <formula>B106="black"</formula>
    </cfRule>
  </conditionalFormatting>
  <conditionalFormatting sqref="B106">
    <cfRule type="expression" dxfId="5537" priority="148" stopIfTrue="1">
      <formula>B106=FALSE</formula>
    </cfRule>
  </conditionalFormatting>
  <conditionalFormatting sqref="B107">
    <cfRule type="expression" dxfId="5536" priority="141" stopIfTrue="1">
      <formula>B107=FALSE</formula>
    </cfRule>
  </conditionalFormatting>
  <conditionalFormatting sqref="B107">
    <cfRule type="expression" dxfId="5535" priority="142">
      <formula>B107="red"</formula>
    </cfRule>
    <cfRule type="expression" dxfId="5534" priority="143">
      <formula>B107="blue"</formula>
    </cfRule>
    <cfRule type="expression" dxfId="5533" priority="144">
      <formula>B107="GREEN"</formula>
    </cfRule>
    <cfRule type="expression" dxfId="5532" priority="145">
      <formula>B107="BROWN"</formula>
    </cfRule>
    <cfRule type="expression" dxfId="5531" priority="146">
      <formula>B107="yellow"</formula>
    </cfRule>
    <cfRule type="expression" dxfId="5530" priority="147">
      <formula>B107="black"</formula>
    </cfRule>
  </conditionalFormatting>
  <conditionalFormatting sqref="B113">
    <cfRule type="expression" dxfId="5529" priority="135">
      <formula>B113="red"</formula>
    </cfRule>
    <cfRule type="expression" dxfId="5528" priority="136">
      <formula>B113="blue"</formula>
    </cfRule>
    <cfRule type="expression" dxfId="5527" priority="137">
      <formula>B113="GREEN"</formula>
    </cfRule>
    <cfRule type="expression" dxfId="5526" priority="138">
      <formula>B113="BROWN"</formula>
    </cfRule>
    <cfRule type="expression" dxfId="5525" priority="139">
      <formula>B113="yellow"</formula>
    </cfRule>
    <cfRule type="expression" dxfId="5524" priority="140">
      <formula>B113="black"</formula>
    </cfRule>
  </conditionalFormatting>
  <conditionalFormatting sqref="B113">
    <cfRule type="expression" dxfId="5523" priority="134" stopIfTrue="1">
      <formula>B113=FALSE</formula>
    </cfRule>
  </conditionalFormatting>
  <conditionalFormatting sqref="B114">
    <cfRule type="expression" dxfId="5522" priority="127" stopIfTrue="1">
      <formula>B114=FALSE</formula>
    </cfRule>
  </conditionalFormatting>
  <conditionalFormatting sqref="B114">
    <cfRule type="expression" dxfId="5521" priority="128">
      <formula>B114="red"</formula>
    </cfRule>
    <cfRule type="expression" dxfId="5520" priority="129">
      <formula>B114="blue"</formula>
    </cfRule>
    <cfRule type="expression" dxfId="5519" priority="130">
      <formula>B114="GREEN"</formula>
    </cfRule>
    <cfRule type="expression" dxfId="5518" priority="131">
      <formula>B114="BROWN"</formula>
    </cfRule>
    <cfRule type="expression" dxfId="5517" priority="132">
      <formula>B114="yellow"</formula>
    </cfRule>
    <cfRule type="expression" dxfId="5516" priority="133">
      <formula>B114="black"</formula>
    </cfRule>
  </conditionalFormatting>
  <conditionalFormatting sqref="B120">
    <cfRule type="expression" dxfId="5515" priority="121">
      <formula>B120="red"</formula>
    </cfRule>
    <cfRule type="expression" dxfId="5514" priority="122">
      <formula>B120="blue"</formula>
    </cfRule>
    <cfRule type="expression" dxfId="5513" priority="123">
      <formula>B120="GREEN"</formula>
    </cfRule>
    <cfRule type="expression" dxfId="5512" priority="124">
      <formula>B120="BROWN"</formula>
    </cfRule>
    <cfRule type="expression" dxfId="5511" priority="125">
      <formula>B120="yellow"</formula>
    </cfRule>
    <cfRule type="expression" dxfId="5510" priority="126">
      <formula>B120="black"</formula>
    </cfRule>
  </conditionalFormatting>
  <conditionalFormatting sqref="B120">
    <cfRule type="expression" dxfId="5509" priority="120" stopIfTrue="1">
      <formula>B120=FALSE</formula>
    </cfRule>
  </conditionalFormatting>
  <conditionalFormatting sqref="B121">
    <cfRule type="expression" dxfId="5508" priority="113" stopIfTrue="1">
      <formula>B121=FALSE</formula>
    </cfRule>
  </conditionalFormatting>
  <conditionalFormatting sqref="B121">
    <cfRule type="expression" dxfId="5507" priority="114">
      <formula>B121="red"</formula>
    </cfRule>
    <cfRule type="expression" dxfId="5506" priority="115">
      <formula>B121="blue"</formula>
    </cfRule>
    <cfRule type="expression" dxfId="5505" priority="116">
      <formula>B121="GREEN"</formula>
    </cfRule>
    <cfRule type="expression" dxfId="5504" priority="117">
      <formula>B121="BROWN"</formula>
    </cfRule>
    <cfRule type="expression" dxfId="5503" priority="118">
      <formula>B121="yellow"</formula>
    </cfRule>
    <cfRule type="expression" dxfId="5502" priority="119">
      <formula>B121="black"</formula>
    </cfRule>
  </conditionalFormatting>
  <conditionalFormatting sqref="B127">
    <cfRule type="expression" dxfId="5501" priority="107">
      <formula>B127="red"</formula>
    </cfRule>
    <cfRule type="expression" dxfId="5500" priority="108">
      <formula>B127="blue"</formula>
    </cfRule>
    <cfRule type="expression" dxfId="5499" priority="109">
      <formula>B127="GREEN"</formula>
    </cfRule>
    <cfRule type="expression" dxfId="5498" priority="110">
      <formula>B127="BROWN"</formula>
    </cfRule>
    <cfRule type="expression" dxfId="5497" priority="111">
      <formula>B127="yellow"</formula>
    </cfRule>
    <cfRule type="expression" dxfId="5496" priority="112">
      <formula>B127="black"</formula>
    </cfRule>
  </conditionalFormatting>
  <conditionalFormatting sqref="B127">
    <cfRule type="expression" dxfId="5495" priority="106" stopIfTrue="1">
      <formula>B127=FALSE</formula>
    </cfRule>
  </conditionalFormatting>
  <conditionalFormatting sqref="B128">
    <cfRule type="expression" dxfId="5494" priority="99" stopIfTrue="1">
      <formula>B128=FALSE</formula>
    </cfRule>
  </conditionalFormatting>
  <conditionalFormatting sqref="B128">
    <cfRule type="expression" dxfId="5493" priority="100">
      <formula>B128="red"</formula>
    </cfRule>
    <cfRule type="expression" dxfId="5492" priority="101">
      <formula>B128="blue"</formula>
    </cfRule>
    <cfRule type="expression" dxfId="5491" priority="102">
      <formula>B128="GREEN"</formula>
    </cfRule>
    <cfRule type="expression" dxfId="5490" priority="103">
      <formula>B128="BROWN"</formula>
    </cfRule>
    <cfRule type="expression" dxfId="5489" priority="104">
      <formula>B128="yellow"</formula>
    </cfRule>
    <cfRule type="expression" dxfId="5488" priority="105">
      <formula>B128="black"</formula>
    </cfRule>
  </conditionalFormatting>
  <conditionalFormatting sqref="B134">
    <cfRule type="expression" dxfId="5487" priority="93">
      <formula>B134="red"</formula>
    </cfRule>
    <cfRule type="expression" dxfId="5486" priority="94">
      <formula>B134="blue"</formula>
    </cfRule>
    <cfRule type="expression" dxfId="5485" priority="95">
      <formula>B134="GREEN"</formula>
    </cfRule>
    <cfRule type="expression" dxfId="5484" priority="96">
      <formula>B134="BROWN"</formula>
    </cfRule>
    <cfRule type="expression" dxfId="5483" priority="97">
      <formula>B134="yellow"</formula>
    </cfRule>
    <cfRule type="expression" dxfId="5482" priority="98">
      <formula>B134="black"</formula>
    </cfRule>
  </conditionalFormatting>
  <conditionalFormatting sqref="B134">
    <cfRule type="expression" dxfId="5481" priority="92" stopIfTrue="1">
      <formula>B134=FALSE</formula>
    </cfRule>
  </conditionalFormatting>
  <conditionalFormatting sqref="B135">
    <cfRule type="expression" dxfId="5480" priority="85" stopIfTrue="1">
      <formula>B135=FALSE</formula>
    </cfRule>
  </conditionalFormatting>
  <conditionalFormatting sqref="B135">
    <cfRule type="expression" dxfId="5479" priority="86">
      <formula>B135="red"</formula>
    </cfRule>
    <cfRule type="expression" dxfId="5478" priority="87">
      <formula>B135="blue"</formula>
    </cfRule>
    <cfRule type="expression" dxfId="5477" priority="88">
      <formula>B135="GREEN"</formula>
    </cfRule>
    <cfRule type="expression" dxfId="5476" priority="89">
      <formula>B135="BROWN"</formula>
    </cfRule>
    <cfRule type="expression" dxfId="5475" priority="90">
      <formula>B135="yellow"</formula>
    </cfRule>
    <cfRule type="expression" dxfId="5474" priority="91">
      <formula>B135="black"</formula>
    </cfRule>
  </conditionalFormatting>
  <conditionalFormatting sqref="B141">
    <cfRule type="expression" dxfId="5473" priority="79">
      <formula>B141="red"</formula>
    </cfRule>
    <cfRule type="expression" dxfId="5472" priority="80">
      <formula>B141="blue"</formula>
    </cfRule>
    <cfRule type="expression" dxfId="5471" priority="81">
      <formula>B141="GREEN"</formula>
    </cfRule>
    <cfRule type="expression" dxfId="5470" priority="82">
      <formula>B141="BROWN"</formula>
    </cfRule>
    <cfRule type="expression" dxfId="5469" priority="83">
      <formula>B141="yellow"</formula>
    </cfRule>
    <cfRule type="expression" dxfId="5468" priority="84">
      <formula>B141="black"</formula>
    </cfRule>
  </conditionalFormatting>
  <conditionalFormatting sqref="B141">
    <cfRule type="expression" dxfId="5467" priority="78" stopIfTrue="1">
      <formula>B141=FALSE</formula>
    </cfRule>
  </conditionalFormatting>
  <conditionalFormatting sqref="B142">
    <cfRule type="expression" dxfId="5466" priority="71" stopIfTrue="1">
      <formula>B142=FALSE</formula>
    </cfRule>
  </conditionalFormatting>
  <conditionalFormatting sqref="B142">
    <cfRule type="expression" dxfId="5465" priority="72">
      <formula>B142="red"</formula>
    </cfRule>
    <cfRule type="expression" dxfId="5464" priority="73">
      <formula>B142="blue"</formula>
    </cfRule>
    <cfRule type="expression" dxfId="5463" priority="74">
      <formula>B142="GREEN"</formula>
    </cfRule>
    <cfRule type="expression" dxfId="5462" priority="75">
      <formula>B142="BROWN"</formula>
    </cfRule>
    <cfRule type="expression" dxfId="5461" priority="76">
      <formula>B142="yellow"</formula>
    </cfRule>
    <cfRule type="expression" dxfId="5460" priority="77">
      <formula>B142="black"</formula>
    </cfRule>
  </conditionalFormatting>
  <conditionalFormatting sqref="B148">
    <cfRule type="expression" dxfId="5459" priority="65">
      <formula>B148="red"</formula>
    </cfRule>
    <cfRule type="expression" dxfId="5458" priority="66">
      <formula>B148="blue"</formula>
    </cfRule>
    <cfRule type="expression" dxfId="5457" priority="67">
      <formula>B148="GREEN"</formula>
    </cfRule>
    <cfRule type="expression" dxfId="5456" priority="68">
      <formula>B148="BROWN"</formula>
    </cfRule>
    <cfRule type="expression" dxfId="5455" priority="69">
      <formula>B148="yellow"</formula>
    </cfRule>
    <cfRule type="expression" dxfId="5454" priority="70">
      <formula>B148="black"</formula>
    </cfRule>
  </conditionalFormatting>
  <conditionalFormatting sqref="B148">
    <cfRule type="expression" dxfId="5453" priority="64" stopIfTrue="1">
      <formula>B148=FALSE</formula>
    </cfRule>
  </conditionalFormatting>
  <conditionalFormatting sqref="B149">
    <cfRule type="expression" dxfId="5452" priority="57" stopIfTrue="1">
      <formula>B149=FALSE</formula>
    </cfRule>
  </conditionalFormatting>
  <conditionalFormatting sqref="B149">
    <cfRule type="expression" dxfId="5451" priority="58">
      <formula>B149="red"</formula>
    </cfRule>
    <cfRule type="expression" dxfId="5450" priority="59">
      <formula>B149="blue"</formula>
    </cfRule>
    <cfRule type="expression" dxfId="5449" priority="60">
      <formula>B149="GREEN"</formula>
    </cfRule>
    <cfRule type="expression" dxfId="5448" priority="61">
      <formula>B149="BROWN"</formula>
    </cfRule>
    <cfRule type="expression" dxfId="5447" priority="62">
      <formula>B149="yellow"</formula>
    </cfRule>
    <cfRule type="expression" dxfId="5446" priority="63">
      <formula>B149="black"</formula>
    </cfRule>
  </conditionalFormatting>
  <conditionalFormatting sqref="B155">
    <cfRule type="expression" dxfId="5445" priority="51">
      <formula>B155="red"</formula>
    </cfRule>
    <cfRule type="expression" dxfId="5444" priority="52">
      <formula>B155="blue"</formula>
    </cfRule>
    <cfRule type="expression" dxfId="5443" priority="53">
      <formula>B155="GREEN"</formula>
    </cfRule>
    <cfRule type="expression" dxfId="5442" priority="54">
      <formula>B155="BROWN"</formula>
    </cfRule>
    <cfRule type="expression" dxfId="5441" priority="55">
      <formula>B155="yellow"</formula>
    </cfRule>
    <cfRule type="expression" dxfId="5440" priority="56">
      <formula>B155="black"</formula>
    </cfRule>
  </conditionalFormatting>
  <conditionalFormatting sqref="B155">
    <cfRule type="expression" dxfId="5439" priority="50" stopIfTrue="1">
      <formula>B155=FALSE</formula>
    </cfRule>
  </conditionalFormatting>
  <conditionalFormatting sqref="B156">
    <cfRule type="expression" dxfId="5438" priority="43" stopIfTrue="1">
      <formula>B156=FALSE</formula>
    </cfRule>
  </conditionalFormatting>
  <conditionalFormatting sqref="B156">
    <cfRule type="expression" dxfId="5437" priority="44">
      <formula>B156="red"</formula>
    </cfRule>
    <cfRule type="expression" dxfId="5436" priority="45">
      <formula>B156="blue"</formula>
    </cfRule>
    <cfRule type="expression" dxfId="5435" priority="46">
      <formula>B156="GREEN"</formula>
    </cfRule>
    <cfRule type="expression" dxfId="5434" priority="47">
      <formula>B156="BROWN"</formula>
    </cfRule>
    <cfRule type="expression" dxfId="5433" priority="48">
      <formula>B156="yellow"</formula>
    </cfRule>
    <cfRule type="expression" dxfId="5432" priority="49">
      <formula>B156="black"</formula>
    </cfRule>
  </conditionalFormatting>
  <conditionalFormatting sqref="B162">
    <cfRule type="expression" dxfId="5431" priority="37">
      <formula>B162="red"</formula>
    </cfRule>
    <cfRule type="expression" dxfId="5430" priority="38">
      <formula>B162="blue"</formula>
    </cfRule>
    <cfRule type="expression" dxfId="5429" priority="39">
      <formula>B162="GREEN"</formula>
    </cfRule>
    <cfRule type="expression" dxfId="5428" priority="40">
      <formula>B162="BROWN"</formula>
    </cfRule>
    <cfRule type="expression" dxfId="5427" priority="41">
      <formula>B162="yellow"</formula>
    </cfRule>
    <cfRule type="expression" dxfId="5426" priority="42">
      <formula>B162="black"</formula>
    </cfRule>
  </conditionalFormatting>
  <conditionalFormatting sqref="B162">
    <cfRule type="expression" dxfId="5425" priority="36" stopIfTrue="1">
      <formula>B162=FALSE</formula>
    </cfRule>
  </conditionalFormatting>
  <conditionalFormatting sqref="B163">
    <cfRule type="expression" dxfId="5424" priority="29" stopIfTrue="1">
      <formula>B163=FALSE</formula>
    </cfRule>
  </conditionalFormatting>
  <conditionalFormatting sqref="B163">
    <cfRule type="expression" dxfId="5423" priority="30">
      <formula>B163="red"</formula>
    </cfRule>
    <cfRule type="expression" dxfId="5422" priority="31">
      <formula>B163="blue"</formula>
    </cfRule>
    <cfRule type="expression" dxfId="5421" priority="32">
      <formula>B163="GREEN"</formula>
    </cfRule>
    <cfRule type="expression" dxfId="5420" priority="33">
      <formula>B163="BROWN"</formula>
    </cfRule>
    <cfRule type="expression" dxfId="5419" priority="34">
      <formula>B163="yellow"</formula>
    </cfRule>
    <cfRule type="expression" dxfId="5418" priority="35">
      <formula>B163="black"</formula>
    </cfRule>
  </conditionalFormatting>
  <conditionalFormatting sqref="B169">
    <cfRule type="expression" dxfId="5417" priority="23">
      <formula>B169="red"</formula>
    </cfRule>
    <cfRule type="expression" dxfId="5416" priority="24">
      <formula>B169="blue"</formula>
    </cfRule>
    <cfRule type="expression" dxfId="5415" priority="25">
      <formula>B169="GREEN"</formula>
    </cfRule>
    <cfRule type="expression" dxfId="5414" priority="26">
      <formula>B169="BROWN"</formula>
    </cfRule>
    <cfRule type="expression" dxfId="5413" priority="27">
      <formula>B169="yellow"</formula>
    </cfRule>
    <cfRule type="expression" dxfId="5412" priority="28">
      <formula>B169="black"</formula>
    </cfRule>
  </conditionalFormatting>
  <conditionalFormatting sqref="B169">
    <cfRule type="expression" dxfId="5411" priority="22" stopIfTrue="1">
      <formula>B169=FALSE</formula>
    </cfRule>
  </conditionalFormatting>
  <conditionalFormatting sqref="B170">
    <cfRule type="expression" dxfId="5410" priority="15" stopIfTrue="1">
      <formula>B170=FALSE</formula>
    </cfRule>
  </conditionalFormatting>
  <conditionalFormatting sqref="B170">
    <cfRule type="expression" dxfId="5409" priority="16">
      <formula>B170="red"</formula>
    </cfRule>
    <cfRule type="expression" dxfId="5408" priority="17">
      <formula>B170="blue"</formula>
    </cfRule>
    <cfRule type="expression" dxfId="5407" priority="18">
      <formula>B170="GREEN"</formula>
    </cfRule>
    <cfRule type="expression" dxfId="5406" priority="19">
      <formula>B170="BROWN"</formula>
    </cfRule>
    <cfRule type="expression" dxfId="5405" priority="20">
      <formula>B170="yellow"</formula>
    </cfRule>
    <cfRule type="expression" dxfId="5404" priority="21">
      <formula>B170="black"</formula>
    </cfRule>
  </conditionalFormatting>
  <conditionalFormatting sqref="B176">
    <cfRule type="expression" dxfId="5403" priority="9">
      <formula>B176="red"</formula>
    </cfRule>
    <cfRule type="expression" dxfId="5402" priority="10">
      <formula>B176="blue"</formula>
    </cfRule>
    <cfRule type="expression" dxfId="5401" priority="11">
      <formula>B176="GREEN"</formula>
    </cfRule>
    <cfRule type="expression" dxfId="5400" priority="12">
      <formula>B176="BROWN"</formula>
    </cfRule>
    <cfRule type="expression" dxfId="5399" priority="13">
      <formula>B176="yellow"</formula>
    </cfRule>
    <cfRule type="expression" dxfId="5398" priority="14">
      <formula>B176="black"</formula>
    </cfRule>
  </conditionalFormatting>
  <conditionalFormatting sqref="B176">
    <cfRule type="expression" dxfId="5397" priority="8" stopIfTrue="1">
      <formula>B176=FALSE</formula>
    </cfRule>
  </conditionalFormatting>
  <conditionalFormatting sqref="B177">
    <cfRule type="expression" dxfId="5396" priority="1" stopIfTrue="1">
      <formula>B177=FALSE</formula>
    </cfRule>
  </conditionalFormatting>
  <conditionalFormatting sqref="B177">
    <cfRule type="expression" dxfId="5395" priority="2">
      <formula>B177="red"</formula>
    </cfRule>
    <cfRule type="expression" dxfId="5394" priority="3">
      <formula>B177="blue"</formula>
    </cfRule>
    <cfRule type="expression" dxfId="5393" priority="4">
      <formula>B177="GREEN"</formula>
    </cfRule>
    <cfRule type="expression" dxfId="5392" priority="5">
      <formula>B177="BROWN"</formula>
    </cfRule>
    <cfRule type="expression" dxfId="5391" priority="6">
      <formula>B177="yellow"</formula>
    </cfRule>
    <cfRule type="expression" dxfId="5390" priority="7">
      <formula>B177="black"</formula>
    </cfRule>
  </conditionalFormatting>
  <dataValidations count="2">
    <dataValidation type="list" allowBlank="1" showInputMessage="1" showErrorMessage="1" prompt="Choose SDO color" sqref="B169 B8 B162 B15 B22 B29 B36 B43 B50 B57 B64 B71 B78 B85 B92 B99 B106 B113 B120 B127 B134 B141 B148 B155 B176" xr:uid="{00000000-0002-0000-04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4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81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75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41"/>
      <c r="C2" s="71" t="s">
        <v>33</v>
      </c>
      <c r="D2" s="56">
        <v>4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42"/>
      <c r="C3" s="259" t="s">
        <v>16</v>
      </c>
      <c r="D3" s="93" t="b">
        <f>WEEK3!J5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43"/>
      <c r="C4" s="222"/>
      <c r="D4" s="22"/>
      <c r="E4" s="55" t="e">
        <f>WEEK3!$J$4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44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45">
        <f>WEEK1!B6</f>
        <v>1</v>
      </c>
      <c r="C6" s="62">
        <f>WEEK3!L6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IF(WEEK3!A7="","",WEEK3!A7)</f>
        <v/>
      </c>
      <c r="B7" s="146" t="str">
        <f>IF(WEEK3!B7="","",WEEK3!B7)</f>
        <v/>
      </c>
      <c r="C7" s="64">
        <f>WEEK3!L7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IF(WEEK3!B8="","",WEEK3!B8)</f>
        <v/>
      </c>
      <c r="C8" s="63">
        <f>WEEK3!L8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IF(WEEK3!B9="","",WEEK3!B9)</f>
        <v/>
      </c>
      <c r="C9" s="63">
        <f>WEEK3!L9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76"/>
      <c r="C10" s="63">
        <f>WEEK3!L10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77"/>
      <c r="C11" s="65">
        <f>WEEK3!L11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78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45">
        <f>WEEK1!B13</f>
        <v>2</v>
      </c>
      <c r="C13" s="62">
        <f>WEEK3!L13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IF(WEEK3!A14="","",WEEK3!A14)</f>
        <v/>
      </c>
      <c r="B14" s="146" t="str">
        <f>IF(WEEK3!B14="","",WEEK3!B14)</f>
        <v/>
      </c>
      <c r="C14" s="64">
        <f>WEEK3!L14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IF(WEEK3!B15="","",WEEK3!B15)</f>
        <v/>
      </c>
      <c r="C15" s="63">
        <f>WEEK3!L15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IF(WEEK3!B16="","",WEEK3!B16)</f>
        <v/>
      </c>
      <c r="C16" s="63">
        <f>WEEK3!L16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76"/>
      <c r="C17" s="63">
        <f>WEEK3!L17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77"/>
      <c r="C18" s="65">
        <f>WEEK3!L18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78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45">
        <f>WEEK1!B20</f>
        <v>3</v>
      </c>
      <c r="C20" s="62">
        <f>WEEK3!L20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IF(WEEK3!A21="","",WEEK3!A21)</f>
        <v/>
      </c>
      <c r="B21" s="146" t="str">
        <f>IF(WEEK3!B21="","",WEEK3!B21)</f>
        <v/>
      </c>
      <c r="C21" s="64">
        <f>WEEK3!L21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IF(WEEK3!B22="","",WEEK3!B22)</f>
        <v/>
      </c>
      <c r="C22" s="63">
        <f>WEEK3!L22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IF(WEEK3!B23="","",WEEK3!B23)</f>
        <v/>
      </c>
      <c r="C23" s="63">
        <f>WEEK3!L23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76"/>
      <c r="C24" s="63">
        <f>WEEK3!L24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77"/>
      <c r="C25" s="65">
        <f>WEEK3!L25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78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45">
        <f>WEEK1!B27</f>
        <v>4</v>
      </c>
      <c r="C27" s="62">
        <f>WEEK3!L27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IF(WEEK3!A28="","",WEEK3!A28)</f>
        <v/>
      </c>
      <c r="B28" s="146" t="str">
        <f>IF(WEEK3!B28="","",WEEK3!B28)</f>
        <v/>
      </c>
      <c r="C28" s="64">
        <f>WEEK3!L28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IF(WEEK3!B29="","",WEEK3!B29)</f>
        <v/>
      </c>
      <c r="C29" s="63">
        <f>WEEK3!L29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IF(WEEK3!B30="","",WEEK3!B30)</f>
        <v/>
      </c>
      <c r="C30" s="63">
        <f>WEEK3!L30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76"/>
      <c r="C31" s="63">
        <f>WEEK3!L31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77"/>
      <c r="C32" s="65">
        <f>WEEK3!L32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78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45">
        <f>WEEK1!B34</f>
        <v>5</v>
      </c>
      <c r="C34" s="62">
        <f>WEEK3!L34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IF(WEEK3!A35="","",WEEK3!A35)</f>
        <v/>
      </c>
      <c r="B35" s="146" t="str">
        <f>IF(WEEK3!B35="","",WEEK3!B35)</f>
        <v/>
      </c>
      <c r="C35" s="64">
        <f>WEEK3!L35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IF(WEEK3!B36="","",WEEK3!B36)</f>
        <v/>
      </c>
      <c r="C36" s="63">
        <f>WEEK3!L36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IF(WEEK3!B37="","",WEEK3!B37)</f>
        <v/>
      </c>
      <c r="C37" s="63">
        <f>WEEK3!L37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76"/>
      <c r="C38" s="63">
        <f>WEEK3!L38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77"/>
      <c r="C39" s="65">
        <f>WEEK3!L39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78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45">
        <f>WEEK1!B41</f>
        <v>6</v>
      </c>
      <c r="C41" s="62">
        <f>WEEK3!L41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IF(WEEK3!A42="","",WEEK3!A42)</f>
        <v/>
      </c>
      <c r="B42" s="146" t="str">
        <f>IF(WEEK3!B42="","",WEEK3!B42)</f>
        <v/>
      </c>
      <c r="C42" s="64">
        <f>WEEK3!L42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IF(WEEK3!B43="","",WEEK3!B43)</f>
        <v/>
      </c>
      <c r="C43" s="63">
        <f>WEEK3!L43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IF(WEEK3!B44="","",WEEK3!B44)</f>
        <v/>
      </c>
      <c r="C44" s="63">
        <f>WEEK3!L44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76"/>
      <c r="C45" s="63">
        <f>WEEK3!L45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77"/>
      <c r="C46" s="65">
        <f>WEEK3!L46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78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45">
        <f>WEEK1!B48</f>
        <v>7</v>
      </c>
      <c r="C48" s="62">
        <f>WEEK3!L48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IF(WEEK3!A49="","",WEEK3!A49)</f>
        <v/>
      </c>
      <c r="B49" s="146" t="str">
        <f>IF(WEEK3!B49="","",WEEK3!B49)</f>
        <v/>
      </c>
      <c r="C49" s="64">
        <f>WEEK3!L49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IF(WEEK3!B50="","",WEEK3!B50)</f>
        <v/>
      </c>
      <c r="C50" s="63">
        <f>WEEK3!L50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IF(WEEK3!B51="","",WEEK3!B51)</f>
        <v/>
      </c>
      <c r="C51" s="63">
        <f>WEEK3!L51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76"/>
      <c r="C52" s="63">
        <f>WEEK3!L52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77"/>
      <c r="C53" s="65">
        <f>WEEK3!L53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78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45">
        <f>WEEK1!B55</f>
        <v>8</v>
      </c>
      <c r="C55" s="62">
        <f>WEEK3!L55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IF(WEEK3!A56="","",WEEK3!A56)</f>
        <v/>
      </c>
      <c r="B56" s="146" t="str">
        <f>IF(WEEK3!B56="","",WEEK3!B56)</f>
        <v/>
      </c>
      <c r="C56" s="64">
        <f>WEEK3!L56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IF(WEEK3!B57="","",WEEK3!B57)</f>
        <v/>
      </c>
      <c r="C57" s="63">
        <f>WEEK3!L57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IF(WEEK3!B58="","",WEEK3!B58)</f>
        <v/>
      </c>
      <c r="C58" s="63">
        <f>WEEK3!L58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76"/>
      <c r="C59" s="63">
        <f>WEEK3!L59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77"/>
      <c r="C60" s="65">
        <f>WEEK3!L60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78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45">
        <f>WEEK1!B62</f>
        <v>9</v>
      </c>
      <c r="C62" s="62">
        <f>WEEK3!L62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IF(WEEK3!A63="","",WEEK3!A63)</f>
        <v/>
      </c>
      <c r="B63" s="146" t="str">
        <f>IF(WEEK3!B63="","",WEEK3!B63)</f>
        <v/>
      </c>
      <c r="C63" s="64">
        <f>WEEK3!L63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IF(WEEK3!B64="","",WEEK3!B64)</f>
        <v/>
      </c>
      <c r="C64" s="63">
        <f>WEEK3!L64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IF(WEEK3!B65="","",WEEK3!B65)</f>
        <v/>
      </c>
      <c r="C65" s="63">
        <f>WEEK3!L65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76"/>
      <c r="C66" s="63">
        <f>WEEK3!L66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77"/>
      <c r="C67" s="65">
        <f>WEEK3!L67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78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45">
        <f>WEEK1!B69</f>
        <v>10</v>
      </c>
      <c r="C69" s="62">
        <f>WEEK3!L69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IF(WEEK3!A70="","",WEEK3!A70)</f>
        <v/>
      </c>
      <c r="B70" s="146" t="str">
        <f>IF(WEEK3!B70="","",WEEK3!B70)</f>
        <v/>
      </c>
      <c r="C70" s="64">
        <f>WEEK3!L70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IF(WEEK3!B71="","",WEEK3!B71)</f>
        <v/>
      </c>
      <c r="C71" s="63">
        <f>WEEK3!L71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IF(WEEK3!B72="","",WEEK3!B72)</f>
        <v/>
      </c>
      <c r="C72" s="63">
        <f>WEEK3!L72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76"/>
      <c r="C73" s="63">
        <f>WEEK3!L73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77"/>
      <c r="C74" s="65">
        <f>WEEK3!L74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78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45">
        <f>WEEK1!B76</f>
        <v>11</v>
      </c>
      <c r="C76" s="62">
        <f>WEEK3!L76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IF(WEEK3!A77="","",WEEK3!A77)</f>
        <v/>
      </c>
      <c r="B77" s="146" t="str">
        <f>IF(WEEK3!B77="","",WEEK3!B77)</f>
        <v/>
      </c>
      <c r="C77" s="64">
        <f>WEEK3!L77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IF(WEEK3!B78="","",WEEK3!B78)</f>
        <v/>
      </c>
      <c r="C78" s="63">
        <f>WEEK3!L78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IF(WEEK3!B79="","",WEEK3!B79)</f>
        <v/>
      </c>
      <c r="C79" s="63">
        <f>WEEK3!L79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76"/>
      <c r="C80" s="63">
        <f>WEEK3!L80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77"/>
      <c r="C81" s="65">
        <f>WEEK3!L81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78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45">
        <f>WEEK1!B83</f>
        <v>12</v>
      </c>
      <c r="C83" s="62">
        <f>WEEK3!L83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IF(WEEK3!A84="","",WEEK3!A84)</f>
        <v/>
      </c>
      <c r="B84" s="146" t="str">
        <f>IF(WEEK3!B84="","",WEEK3!B84)</f>
        <v/>
      </c>
      <c r="C84" s="64">
        <f>WEEK3!L84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IF(WEEK3!B85="","",WEEK3!B85)</f>
        <v/>
      </c>
      <c r="C85" s="63">
        <f>WEEK3!L85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IF(WEEK3!B86="","",WEEK3!B86)</f>
        <v/>
      </c>
      <c r="C86" s="63">
        <f>WEEK3!L86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76"/>
      <c r="C87" s="63">
        <f>WEEK3!L87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77"/>
      <c r="C88" s="65">
        <f>WEEK3!L88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78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45">
        <f>WEEK1!B90</f>
        <v>13</v>
      </c>
      <c r="C90" s="62">
        <f>WEEK3!L90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IF(WEEK3!A91="","",WEEK3!A91)</f>
        <v/>
      </c>
      <c r="B91" s="146" t="str">
        <f>IF(WEEK3!B91="","",WEEK3!B91)</f>
        <v/>
      </c>
      <c r="C91" s="64">
        <f>WEEK3!L91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IF(WEEK3!B92="","",WEEK3!B92)</f>
        <v/>
      </c>
      <c r="C92" s="63">
        <f>WEEK3!L92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IF(WEEK3!B93="","",WEEK3!B93)</f>
        <v/>
      </c>
      <c r="C93" s="63">
        <f>WEEK3!L93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76"/>
      <c r="C94" s="63">
        <f>WEEK3!L94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77"/>
      <c r="C95" s="65">
        <f>WEEK3!L95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78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45">
        <f>WEEK1!B97</f>
        <v>14</v>
      </c>
      <c r="C97" s="62">
        <f>WEEK3!L97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IF(WEEK3!A98="","",WEEK3!A98)</f>
        <v/>
      </c>
      <c r="B98" s="146" t="str">
        <f>IF(WEEK3!B98="","",WEEK3!B98)</f>
        <v/>
      </c>
      <c r="C98" s="64">
        <f>WEEK3!L98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IF(WEEK3!B99="","",WEEK3!B99)</f>
        <v/>
      </c>
      <c r="C99" s="63">
        <f>WEEK3!L99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IF(WEEK3!B100="","",WEEK3!B100)</f>
        <v/>
      </c>
      <c r="C100" s="63">
        <f>WEEK3!L100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76"/>
      <c r="C101" s="63">
        <f>WEEK3!L101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77"/>
      <c r="C102" s="65">
        <f>WEEK3!L102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78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45">
        <f>WEEK1!B104</f>
        <v>15</v>
      </c>
      <c r="C104" s="62">
        <f>WEEK3!L104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IF(WEEK3!A105="","",WEEK3!A105)</f>
        <v/>
      </c>
      <c r="B105" s="146" t="str">
        <f>IF(WEEK3!B105="","",WEEK3!B105)</f>
        <v/>
      </c>
      <c r="C105" s="64">
        <f>WEEK3!L105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IF(WEEK3!B106="","",WEEK3!B106)</f>
        <v/>
      </c>
      <c r="C106" s="63">
        <f>WEEK3!L106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IF(WEEK3!B107="","",WEEK3!B107)</f>
        <v/>
      </c>
      <c r="C107" s="63">
        <f>WEEK3!L107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76"/>
      <c r="C108" s="63">
        <f>WEEK3!L108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77"/>
      <c r="C109" s="65">
        <f>WEEK3!L109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78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45">
        <f>WEEK1!B111</f>
        <v>16</v>
      </c>
      <c r="C111" s="62">
        <f>WEEK3!L111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IF(WEEK3!A112="","",WEEK3!A112)</f>
        <v/>
      </c>
      <c r="B112" s="146" t="str">
        <f>IF(WEEK3!B112="","",WEEK3!B112)</f>
        <v/>
      </c>
      <c r="C112" s="64">
        <f>WEEK3!L112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IF(WEEK3!B113="","",WEEK3!B113)</f>
        <v/>
      </c>
      <c r="C113" s="63">
        <f>WEEK3!L113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IF(WEEK3!B114="","",WEEK3!B114)</f>
        <v/>
      </c>
      <c r="C114" s="63">
        <f>WEEK3!L114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76"/>
      <c r="C115" s="63">
        <f>WEEK3!L115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77"/>
      <c r="C116" s="65">
        <f>WEEK3!L116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78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45">
        <f>WEEK1!B118</f>
        <v>17</v>
      </c>
      <c r="C118" s="62">
        <f>WEEK3!L118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IF(WEEK3!A119="","",WEEK3!A119)</f>
        <v/>
      </c>
      <c r="B119" s="146" t="str">
        <f>IF(WEEK3!B119="","",WEEK3!B119)</f>
        <v/>
      </c>
      <c r="C119" s="64">
        <f>WEEK3!L119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IF(WEEK3!B120="","",WEEK3!B120)</f>
        <v/>
      </c>
      <c r="C120" s="63">
        <f>WEEK3!L120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IF(WEEK3!B121="","",WEEK3!B121)</f>
        <v/>
      </c>
      <c r="C121" s="63">
        <f>WEEK3!L121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76"/>
      <c r="C122" s="63">
        <f>WEEK3!L122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77"/>
      <c r="C123" s="65">
        <f>WEEK3!L123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78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45">
        <f>WEEK1!B125</f>
        <v>18</v>
      </c>
      <c r="C125" s="62">
        <f>WEEK3!L125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IF(WEEK3!A126="","",WEEK3!A126)</f>
        <v/>
      </c>
      <c r="B126" s="146" t="str">
        <f>IF(WEEK3!B126="","",WEEK3!B126)</f>
        <v/>
      </c>
      <c r="C126" s="64">
        <f>WEEK3!L126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IF(WEEK3!B127="","",WEEK3!B127)</f>
        <v/>
      </c>
      <c r="C127" s="63">
        <f>WEEK3!L127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IF(WEEK3!B128="","",WEEK3!B128)</f>
        <v/>
      </c>
      <c r="C128" s="63">
        <f>WEEK3!L128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76"/>
      <c r="C129" s="63">
        <f>WEEK3!L129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77"/>
      <c r="C130" s="65">
        <f>WEEK3!L130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78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45">
        <f>WEEK1!B132</f>
        <v>19</v>
      </c>
      <c r="C132" s="62">
        <f>WEEK3!L132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IF(WEEK3!A133="","",WEEK3!A133)</f>
        <v/>
      </c>
      <c r="B133" s="146" t="str">
        <f>IF(WEEK3!B133="","",WEEK3!B133)</f>
        <v/>
      </c>
      <c r="C133" s="64">
        <f>WEEK3!L133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IF(WEEK3!B134="","",WEEK3!B134)</f>
        <v/>
      </c>
      <c r="C134" s="63">
        <f>WEEK3!L134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IF(WEEK3!B135="","",WEEK3!B135)</f>
        <v/>
      </c>
      <c r="C135" s="63">
        <f>WEEK3!L135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76"/>
      <c r="C136" s="63">
        <f>WEEK3!L136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77"/>
      <c r="C137" s="65">
        <f>WEEK3!L137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78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45">
        <f>WEEK1!B139</f>
        <v>20</v>
      </c>
      <c r="C139" s="62">
        <f>WEEK3!L139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IF(WEEK3!A140="","",WEEK3!A140)</f>
        <v/>
      </c>
      <c r="B140" s="146" t="str">
        <f>IF(WEEK3!B140="","",WEEK3!B140)</f>
        <v/>
      </c>
      <c r="C140" s="64">
        <f>WEEK3!L140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IF(WEEK3!B141="","",WEEK3!B141)</f>
        <v/>
      </c>
      <c r="C141" s="63">
        <f>WEEK3!L141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IF(WEEK3!B142="","",WEEK3!B142)</f>
        <v/>
      </c>
      <c r="C142" s="63">
        <f>WEEK3!L142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76"/>
      <c r="C143" s="63">
        <f>WEEK3!L143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77"/>
      <c r="C144" s="65">
        <f>WEEK3!L144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78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45">
        <f>WEEK1!B146</f>
        <v>21</v>
      </c>
      <c r="C146" s="62">
        <f>WEEK3!L146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IF(WEEK3!A147="","",WEEK3!A147)</f>
        <v/>
      </c>
      <c r="B147" s="146" t="str">
        <f>IF(WEEK3!B147="","",WEEK3!B147)</f>
        <v/>
      </c>
      <c r="C147" s="64">
        <f>WEEK3!L147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IF(WEEK3!B148="","",WEEK3!B148)</f>
        <v/>
      </c>
      <c r="C148" s="63">
        <f>WEEK3!L148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IF(WEEK3!B149="","",WEEK3!B149)</f>
        <v/>
      </c>
      <c r="C149" s="63">
        <f>WEEK3!L149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76"/>
      <c r="C150" s="63">
        <f>WEEK3!L150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77"/>
      <c r="C151" s="65">
        <f>WEEK3!L151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78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45">
        <f>WEEK1!B153</f>
        <v>22</v>
      </c>
      <c r="C153" s="62">
        <f>WEEK3!L153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IF(WEEK3!A154="","",WEEK3!A154)</f>
        <v/>
      </c>
      <c r="B154" s="146" t="str">
        <f>IF(WEEK3!B154="","",WEEK3!B154)</f>
        <v/>
      </c>
      <c r="C154" s="64">
        <f>WEEK3!L154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IF(WEEK3!B155="","",WEEK3!B155)</f>
        <v/>
      </c>
      <c r="C155" s="63">
        <f>WEEK3!L155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IF(WEEK3!B156="","",WEEK3!B156)</f>
        <v/>
      </c>
      <c r="C156" s="63">
        <f>WEEK3!L156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76"/>
      <c r="C157" s="63">
        <f>WEEK3!L157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77"/>
      <c r="C158" s="65">
        <f>WEEK3!L158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78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45">
        <f>WEEK1!B160</f>
        <v>23</v>
      </c>
      <c r="C160" s="62">
        <f>WEEK3!L160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IF(WEEK3!A161="","",WEEK3!A161)</f>
        <v/>
      </c>
      <c r="B161" s="146" t="str">
        <f>IF(WEEK3!B161="","",WEEK3!B161)</f>
        <v/>
      </c>
      <c r="C161" s="64">
        <f>WEEK3!L161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IF(WEEK3!B162="","",WEEK3!B162)</f>
        <v/>
      </c>
      <c r="C162" s="63">
        <f>WEEK3!L162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IF(WEEK3!B163="","",WEEK3!B163)</f>
        <v/>
      </c>
      <c r="C163" s="63">
        <f>WEEK3!L163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76"/>
      <c r="C164" s="63">
        <f>WEEK3!L164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77"/>
      <c r="C165" s="65">
        <f>WEEK3!L165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78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45">
        <f>WEEK1!B167</f>
        <v>24</v>
      </c>
      <c r="C167" s="62">
        <f>WEEK3!L167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IF(WEEK3!A168="","",WEEK3!A168)</f>
        <v/>
      </c>
      <c r="B168" s="146" t="str">
        <f>IF(WEEK3!B168="","",WEEK3!B168)</f>
        <v/>
      </c>
      <c r="C168" s="64">
        <f>WEEK3!L168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IF(WEEK3!B169="","",WEEK3!B169)</f>
        <v/>
      </c>
      <c r="C169" s="63">
        <f>WEEK3!L169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IF(WEEK3!B170="","",WEEK3!B170)</f>
        <v/>
      </c>
      <c r="C170" s="63">
        <f>WEEK3!L170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76"/>
      <c r="C171" s="63">
        <f>WEEK3!L171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77"/>
      <c r="C172" s="65">
        <f>WEEK3!L172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78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45">
        <f>WEEK1!B174</f>
        <v>25</v>
      </c>
      <c r="C174" s="62">
        <f>WEEK3!L174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IF(WEEK3!A175="","",WEEK3!A175)</f>
        <v/>
      </c>
      <c r="B175" s="146" t="str">
        <f>IF(WEEK3!B175="","",WEEK3!B175)</f>
        <v/>
      </c>
      <c r="C175" s="64">
        <f>WEEK3!L175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IF(WEEK3!B176="","",WEEK3!B176)</f>
        <v/>
      </c>
      <c r="C176" s="63">
        <f>WEEK3!L176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IF(WEEK3!B177="","",WEEK3!B177)</f>
        <v/>
      </c>
      <c r="C177" s="63">
        <f>WEEK3!L177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76"/>
      <c r="C178" s="63">
        <f>WEEK3!L178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77"/>
      <c r="C179" s="65">
        <f>WEEK3!L179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78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79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79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80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82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82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82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82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82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82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82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82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82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83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VTJa2chjVt1G+uqfEL1UdSPVKSkaJ7qLP7Uk2MrVTtAcyCwLpsB6tm2Kyz/V+daDyieYIG3wJCefdiJ2rUs8Fg==" saltValue="uoILSnlUZSUonfcz95onSQ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5389" priority="963">
      <formula>E5="red"</formula>
    </cfRule>
    <cfRule type="expression" dxfId="5388" priority="964">
      <formula>E5="blue"</formula>
    </cfRule>
    <cfRule type="expression" dxfId="5387" priority="965">
      <formula>E5="GREEN"</formula>
    </cfRule>
    <cfRule type="expression" dxfId="5386" priority="966">
      <formula>E5="BROWN"</formula>
    </cfRule>
    <cfRule type="expression" dxfId="5385" priority="967">
      <formula>E5="yellow"</formula>
    </cfRule>
    <cfRule type="expression" dxfId="5384" priority="968">
      <formula>E5="black"</formula>
    </cfRule>
  </conditionalFormatting>
  <conditionalFormatting sqref="J5">
    <cfRule type="expression" dxfId="5383" priority="957">
      <formula>J5="black"</formula>
    </cfRule>
    <cfRule type="expression" dxfId="5382" priority="958">
      <formula>J5="red"</formula>
    </cfRule>
    <cfRule type="expression" dxfId="5381" priority="959">
      <formula>J5="brown"</formula>
    </cfRule>
    <cfRule type="expression" dxfId="5380" priority="960">
      <formula>J5="green"</formula>
    </cfRule>
    <cfRule type="expression" dxfId="5379" priority="961">
      <formula>J5="blue"</formula>
    </cfRule>
    <cfRule type="expression" dxfId="5378" priority="962">
      <formula>J5="yellow"</formula>
    </cfRule>
  </conditionalFormatting>
  <conditionalFormatting sqref="F5">
    <cfRule type="expression" dxfId="5377" priority="951">
      <formula>F5="red"</formula>
    </cfRule>
    <cfRule type="expression" dxfId="5376" priority="952">
      <formula>F5="blue"</formula>
    </cfRule>
    <cfRule type="expression" dxfId="5375" priority="953">
      <formula>F5="GREEN"</formula>
    </cfRule>
    <cfRule type="expression" dxfId="5374" priority="954">
      <formula>F5="BROWN"</formula>
    </cfRule>
    <cfRule type="expression" dxfId="5373" priority="955">
      <formula>F5="yellow"</formula>
    </cfRule>
    <cfRule type="expression" dxfId="5372" priority="956">
      <formula>F5="black"</formula>
    </cfRule>
  </conditionalFormatting>
  <conditionalFormatting sqref="G5">
    <cfRule type="expression" dxfId="5371" priority="945">
      <formula>G5="red"</formula>
    </cfRule>
    <cfRule type="expression" dxfId="5370" priority="946">
      <formula>G5="blue"</formula>
    </cfRule>
    <cfRule type="expression" dxfId="5369" priority="947">
      <formula>G5="GREEN"</formula>
    </cfRule>
    <cfRule type="expression" dxfId="5368" priority="948">
      <formula>G5="BROWN"</formula>
    </cfRule>
    <cfRule type="expression" dxfId="5367" priority="949">
      <formula>G5="yellow"</formula>
    </cfRule>
    <cfRule type="expression" dxfId="5366" priority="950">
      <formula>G5="black"</formula>
    </cfRule>
  </conditionalFormatting>
  <conditionalFormatting sqref="H5">
    <cfRule type="expression" dxfId="5365" priority="939">
      <formula>H5="red"</formula>
    </cfRule>
    <cfRule type="expression" dxfId="5364" priority="940">
      <formula>H5="blue"</formula>
    </cfRule>
    <cfRule type="expression" dxfId="5363" priority="941">
      <formula>H5="GREEN"</formula>
    </cfRule>
    <cfRule type="expression" dxfId="5362" priority="942">
      <formula>H5="BROWN"</formula>
    </cfRule>
    <cfRule type="expression" dxfId="5361" priority="943">
      <formula>H5="yellow"</formula>
    </cfRule>
    <cfRule type="expression" dxfId="5360" priority="944">
      <formula>H5="black"</formula>
    </cfRule>
  </conditionalFormatting>
  <conditionalFormatting sqref="I5">
    <cfRule type="expression" dxfId="5359" priority="933">
      <formula>I5="red"</formula>
    </cfRule>
    <cfRule type="expression" dxfId="5358" priority="934">
      <formula>I5="blue"</formula>
    </cfRule>
    <cfRule type="expression" dxfId="5357" priority="935">
      <formula>I5="GREEN"</formula>
    </cfRule>
    <cfRule type="expression" dxfId="5356" priority="936">
      <formula>I5="BROWN"</formula>
    </cfRule>
    <cfRule type="expression" dxfId="5355" priority="937">
      <formula>I5="yellow"</formula>
    </cfRule>
    <cfRule type="expression" dxfId="5354" priority="938">
      <formula>I5="black"</formula>
    </cfRule>
  </conditionalFormatting>
  <conditionalFormatting sqref="E5:J5">
    <cfRule type="expression" dxfId="5353" priority="932" stopIfTrue="1">
      <formula>E5=FALSE</formula>
    </cfRule>
  </conditionalFormatting>
  <conditionalFormatting sqref="K5">
    <cfRule type="expression" dxfId="5352" priority="912">
      <formula>K5="black"</formula>
    </cfRule>
    <cfRule type="expression" dxfId="5351" priority="913">
      <formula>K5="red"</formula>
    </cfRule>
    <cfRule type="expression" dxfId="5350" priority="914">
      <formula>K5="brown"</formula>
    </cfRule>
    <cfRule type="expression" dxfId="5349" priority="915">
      <formula>K5="green"</formula>
    </cfRule>
    <cfRule type="expression" dxfId="5348" priority="916">
      <formula>K5="blue"</formula>
    </cfRule>
    <cfRule type="expression" dxfId="5347" priority="917">
      <formula>K5="yellow"</formula>
    </cfRule>
  </conditionalFormatting>
  <conditionalFormatting sqref="K5">
    <cfRule type="expression" dxfId="5346" priority="911" stopIfTrue="1">
      <formula>K5=FALSE</formula>
    </cfRule>
  </conditionalFormatting>
  <conditionalFormatting sqref="B8">
    <cfRule type="expression" dxfId="5345" priority="345">
      <formula>B8="red"</formula>
    </cfRule>
    <cfRule type="expression" dxfId="5344" priority="346">
      <formula>B8="blue"</formula>
    </cfRule>
    <cfRule type="expression" dxfId="5343" priority="347">
      <formula>B8="GREEN"</formula>
    </cfRule>
    <cfRule type="expression" dxfId="5342" priority="348">
      <formula>B8="BROWN"</formula>
    </cfRule>
    <cfRule type="expression" dxfId="5341" priority="349">
      <formula>B8="yellow"</formula>
    </cfRule>
    <cfRule type="expression" dxfId="5340" priority="350">
      <formula>B8="black"</formula>
    </cfRule>
  </conditionalFormatting>
  <conditionalFormatting sqref="B8">
    <cfRule type="expression" dxfId="5339" priority="344" stopIfTrue="1">
      <formula>B8=FALSE</formula>
    </cfRule>
  </conditionalFormatting>
  <conditionalFormatting sqref="B9">
    <cfRule type="expression" dxfId="5338" priority="337" stopIfTrue="1">
      <formula>B9=FALSE</formula>
    </cfRule>
  </conditionalFormatting>
  <conditionalFormatting sqref="B9">
    <cfRule type="expression" dxfId="5337" priority="338">
      <formula>B9="red"</formula>
    </cfRule>
    <cfRule type="expression" dxfId="5336" priority="339">
      <formula>B9="blue"</formula>
    </cfRule>
    <cfRule type="expression" dxfId="5335" priority="340">
      <formula>B9="GREEN"</formula>
    </cfRule>
    <cfRule type="expression" dxfId="5334" priority="341">
      <formula>B9="BROWN"</formula>
    </cfRule>
    <cfRule type="expression" dxfId="5333" priority="342">
      <formula>B9="yellow"</formula>
    </cfRule>
    <cfRule type="expression" dxfId="5332" priority="343">
      <formula>B9="black"</formula>
    </cfRule>
  </conditionalFormatting>
  <conditionalFormatting sqref="B15">
    <cfRule type="expression" dxfId="5331" priority="331">
      <formula>B15="red"</formula>
    </cfRule>
    <cfRule type="expression" dxfId="5330" priority="332">
      <formula>B15="blue"</formula>
    </cfRule>
    <cfRule type="expression" dxfId="5329" priority="333">
      <formula>B15="GREEN"</formula>
    </cfRule>
    <cfRule type="expression" dxfId="5328" priority="334">
      <formula>B15="BROWN"</formula>
    </cfRule>
    <cfRule type="expression" dxfId="5327" priority="335">
      <formula>B15="yellow"</formula>
    </cfRule>
    <cfRule type="expression" dxfId="5326" priority="336">
      <formula>B15="black"</formula>
    </cfRule>
  </conditionalFormatting>
  <conditionalFormatting sqref="B15">
    <cfRule type="expression" dxfId="5325" priority="330" stopIfTrue="1">
      <formula>B15=FALSE</formula>
    </cfRule>
  </conditionalFormatting>
  <conditionalFormatting sqref="B16">
    <cfRule type="expression" dxfId="5324" priority="323" stopIfTrue="1">
      <formula>B16=FALSE</formula>
    </cfRule>
  </conditionalFormatting>
  <conditionalFormatting sqref="B16">
    <cfRule type="expression" dxfId="5323" priority="324">
      <formula>B16="red"</formula>
    </cfRule>
    <cfRule type="expression" dxfId="5322" priority="325">
      <formula>B16="blue"</formula>
    </cfRule>
    <cfRule type="expression" dxfId="5321" priority="326">
      <formula>B16="GREEN"</formula>
    </cfRule>
    <cfRule type="expression" dxfId="5320" priority="327">
      <formula>B16="BROWN"</formula>
    </cfRule>
    <cfRule type="expression" dxfId="5319" priority="328">
      <formula>B16="yellow"</formula>
    </cfRule>
    <cfRule type="expression" dxfId="5318" priority="329">
      <formula>B16="black"</formula>
    </cfRule>
  </conditionalFormatting>
  <conditionalFormatting sqref="B22">
    <cfRule type="expression" dxfId="5317" priority="317">
      <formula>B22="red"</formula>
    </cfRule>
    <cfRule type="expression" dxfId="5316" priority="318">
      <formula>B22="blue"</formula>
    </cfRule>
    <cfRule type="expression" dxfId="5315" priority="319">
      <formula>B22="GREEN"</formula>
    </cfRule>
    <cfRule type="expression" dxfId="5314" priority="320">
      <formula>B22="BROWN"</formula>
    </cfRule>
    <cfRule type="expression" dxfId="5313" priority="321">
      <formula>B22="yellow"</formula>
    </cfRule>
    <cfRule type="expression" dxfId="5312" priority="322">
      <formula>B22="black"</formula>
    </cfRule>
  </conditionalFormatting>
  <conditionalFormatting sqref="B22">
    <cfRule type="expression" dxfId="5311" priority="316" stopIfTrue="1">
      <formula>B22=FALSE</formula>
    </cfRule>
  </conditionalFormatting>
  <conditionalFormatting sqref="B23">
    <cfRule type="expression" dxfId="5310" priority="309" stopIfTrue="1">
      <formula>B23=FALSE</formula>
    </cfRule>
  </conditionalFormatting>
  <conditionalFormatting sqref="B23">
    <cfRule type="expression" dxfId="5309" priority="310">
      <formula>B23="red"</formula>
    </cfRule>
    <cfRule type="expression" dxfId="5308" priority="311">
      <formula>B23="blue"</formula>
    </cfRule>
    <cfRule type="expression" dxfId="5307" priority="312">
      <formula>B23="GREEN"</formula>
    </cfRule>
    <cfRule type="expression" dxfId="5306" priority="313">
      <formula>B23="BROWN"</formula>
    </cfRule>
    <cfRule type="expression" dxfId="5305" priority="314">
      <formula>B23="yellow"</formula>
    </cfRule>
    <cfRule type="expression" dxfId="5304" priority="315">
      <formula>B23="black"</formula>
    </cfRule>
  </conditionalFormatting>
  <conditionalFormatting sqref="B29">
    <cfRule type="expression" dxfId="5303" priority="303">
      <formula>B29="red"</formula>
    </cfRule>
    <cfRule type="expression" dxfId="5302" priority="304">
      <formula>B29="blue"</formula>
    </cfRule>
    <cfRule type="expression" dxfId="5301" priority="305">
      <formula>B29="GREEN"</formula>
    </cfRule>
    <cfRule type="expression" dxfId="5300" priority="306">
      <formula>B29="BROWN"</formula>
    </cfRule>
    <cfRule type="expression" dxfId="5299" priority="307">
      <formula>B29="yellow"</formula>
    </cfRule>
    <cfRule type="expression" dxfId="5298" priority="308">
      <formula>B29="black"</formula>
    </cfRule>
  </conditionalFormatting>
  <conditionalFormatting sqref="B29">
    <cfRule type="expression" dxfId="5297" priority="302" stopIfTrue="1">
      <formula>B29=FALSE</formula>
    </cfRule>
  </conditionalFormatting>
  <conditionalFormatting sqref="B30">
    <cfRule type="expression" dxfId="5296" priority="295" stopIfTrue="1">
      <formula>B30=FALSE</formula>
    </cfRule>
  </conditionalFormatting>
  <conditionalFormatting sqref="B30">
    <cfRule type="expression" dxfId="5295" priority="296">
      <formula>B30="red"</formula>
    </cfRule>
    <cfRule type="expression" dxfId="5294" priority="297">
      <formula>B30="blue"</formula>
    </cfRule>
    <cfRule type="expression" dxfId="5293" priority="298">
      <formula>B30="GREEN"</formula>
    </cfRule>
    <cfRule type="expression" dxfId="5292" priority="299">
      <formula>B30="BROWN"</formula>
    </cfRule>
    <cfRule type="expression" dxfId="5291" priority="300">
      <formula>B30="yellow"</formula>
    </cfRule>
    <cfRule type="expression" dxfId="5290" priority="301">
      <formula>B30="black"</formula>
    </cfRule>
  </conditionalFormatting>
  <conditionalFormatting sqref="B36">
    <cfRule type="expression" dxfId="5289" priority="289">
      <formula>B36="red"</formula>
    </cfRule>
    <cfRule type="expression" dxfId="5288" priority="290">
      <formula>B36="blue"</formula>
    </cfRule>
    <cfRule type="expression" dxfId="5287" priority="291">
      <formula>B36="GREEN"</formula>
    </cfRule>
    <cfRule type="expression" dxfId="5286" priority="292">
      <formula>B36="BROWN"</formula>
    </cfRule>
    <cfRule type="expression" dxfId="5285" priority="293">
      <formula>B36="yellow"</formula>
    </cfRule>
    <cfRule type="expression" dxfId="5284" priority="294">
      <formula>B36="black"</formula>
    </cfRule>
  </conditionalFormatting>
  <conditionalFormatting sqref="B36">
    <cfRule type="expression" dxfId="5283" priority="288" stopIfTrue="1">
      <formula>B36=FALSE</formula>
    </cfRule>
  </conditionalFormatting>
  <conditionalFormatting sqref="B37">
    <cfRule type="expression" dxfId="5282" priority="281" stopIfTrue="1">
      <formula>B37=FALSE</formula>
    </cfRule>
  </conditionalFormatting>
  <conditionalFormatting sqref="B37">
    <cfRule type="expression" dxfId="5281" priority="282">
      <formula>B37="red"</formula>
    </cfRule>
    <cfRule type="expression" dxfId="5280" priority="283">
      <formula>B37="blue"</formula>
    </cfRule>
    <cfRule type="expression" dxfId="5279" priority="284">
      <formula>B37="GREEN"</formula>
    </cfRule>
    <cfRule type="expression" dxfId="5278" priority="285">
      <formula>B37="BROWN"</formula>
    </cfRule>
    <cfRule type="expression" dxfId="5277" priority="286">
      <formula>B37="yellow"</formula>
    </cfRule>
    <cfRule type="expression" dxfId="5276" priority="287">
      <formula>B37="black"</formula>
    </cfRule>
  </conditionalFormatting>
  <conditionalFormatting sqref="B43">
    <cfRule type="expression" dxfId="5275" priority="275">
      <formula>B43="red"</formula>
    </cfRule>
    <cfRule type="expression" dxfId="5274" priority="276">
      <formula>B43="blue"</formula>
    </cfRule>
    <cfRule type="expression" dxfId="5273" priority="277">
      <formula>B43="GREEN"</formula>
    </cfRule>
    <cfRule type="expression" dxfId="5272" priority="278">
      <formula>B43="BROWN"</formula>
    </cfRule>
    <cfRule type="expression" dxfId="5271" priority="279">
      <formula>B43="yellow"</formula>
    </cfRule>
    <cfRule type="expression" dxfId="5270" priority="280">
      <formula>B43="black"</formula>
    </cfRule>
  </conditionalFormatting>
  <conditionalFormatting sqref="B43">
    <cfRule type="expression" dxfId="5269" priority="274" stopIfTrue="1">
      <formula>B43=FALSE</formula>
    </cfRule>
  </conditionalFormatting>
  <conditionalFormatting sqref="B44">
    <cfRule type="expression" dxfId="5268" priority="267" stopIfTrue="1">
      <formula>B44=FALSE</formula>
    </cfRule>
  </conditionalFormatting>
  <conditionalFormatting sqref="B44">
    <cfRule type="expression" dxfId="5267" priority="268">
      <formula>B44="red"</formula>
    </cfRule>
    <cfRule type="expression" dxfId="5266" priority="269">
      <formula>B44="blue"</formula>
    </cfRule>
    <cfRule type="expression" dxfId="5265" priority="270">
      <formula>B44="GREEN"</formula>
    </cfRule>
    <cfRule type="expression" dxfId="5264" priority="271">
      <formula>B44="BROWN"</formula>
    </cfRule>
    <cfRule type="expression" dxfId="5263" priority="272">
      <formula>B44="yellow"</formula>
    </cfRule>
    <cfRule type="expression" dxfId="5262" priority="273">
      <formula>B44="black"</formula>
    </cfRule>
  </conditionalFormatting>
  <conditionalFormatting sqref="B50">
    <cfRule type="expression" dxfId="5261" priority="261">
      <formula>B50="red"</formula>
    </cfRule>
    <cfRule type="expression" dxfId="5260" priority="262">
      <formula>B50="blue"</formula>
    </cfRule>
    <cfRule type="expression" dxfId="5259" priority="263">
      <formula>B50="GREEN"</formula>
    </cfRule>
    <cfRule type="expression" dxfId="5258" priority="264">
      <formula>B50="BROWN"</formula>
    </cfRule>
    <cfRule type="expression" dxfId="5257" priority="265">
      <formula>B50="yellow"</formula>
    </cfRule>
    <cfRule type="expression" dxfId="5256" priority="266">
      <formula>B50="black"</formula>
    </cfRule>
  </conditionalFormatting>
  <conditionalFormatting sqref="B50">
    <cfRule type="expression" dxfId="5255" priority="260" stopIfTrue="1">
      <formula>B50=FALSE</formula>
    </cfRule>
  </conditionalFormatting>
  <conditionalFormatting sqref="B51">
    <cfRule type="expression" dxfId="5254" priority="253" stopIfTrue="1">
      <formula>B51=FALSE</formula>
    </cfRule>
  </conditionalFormatting>
  <conditionalFormatting sqref="B51">
    <cfRule type="expression" dxfId="5253" priority="254">
      <formula>B51="red"</formula>
    </cfRule>
    <cfRule type="expression" dxfId="5252" priority="255">
      <formula>B51="blue"</formula>
    </cfRule>
    <cfRule type="expression" dxfId="5251" priority="256">
      <formula>B51="GREEN"</formula>
    </cfRule>
    <cfRule type="expression" dxfId="5250" priority="257">
      <formula>B51="BROWN"</formula>
    </cfRule>
    <cfRule type="expression" dxfId="5249" priority="258">
      <formula>B51="yellow"</formula>
    </cfRule>
    <cfRule type="expression" dxfId="5248" priority="259">
      <formula>B51="black"</formula>
    </cfRule>
  </conditionalFormatting>
  <conditionalFormatting sqref="B57">
    <cfRule type="expression" dxfId="5247" priority="247">
      <formula>B57="red"</formula>
    </cfRule>
    <cfRule type="expression" dxfId="5246" priority="248">
      <formula>B57="blue"</formula>
    </cfRule>
    <cfRule type="expression" dxfId="5245" priority="249">
      <formula>B57="GREEN"</formula>
    </cfRule>
    <cfRule type="expression" dxfId="5244" priority="250">
      <formula>B57="BROWN"</formula>
    </cfRule>
    <cfRule type="expression" dxfId="5243" priority="251">
      <formula>B57="yellow"</formula>
    </cfRule>
    <cfRule type="expression" dxfId="5242" priority="252">
      <formula>B57="black"</formula>
    </cfRule>
  </conditionalFormatting>
  <conditionalFormatting sqref="B57">
    <cfRule type="expression" dxfId="5241" priority="246" stopIfTrue="1">
      <formula>B57=FALSE</formula>
    </cfRule>
  </conditionalFormatting>
  <conditionalFormatting sqref="B58">
    <cfRule type="expression" dxfId="5240" priority="239" stopIfTrue="1">
      <formula>B58=FALSE</formula>
    </cfRule>
  </conditionalFormatting>
  <conditionalFormatting sqref="B58">
    <cfRule type="expression" dxfId="5239" priority="240">
      <formula>B58="red"</formula>
    </cfRule>
    <cfRule type="expression" dxfId="5238" priority="241">
      <formula>B58="blue"</formula>
    </cfRule>
    <cfRule type="expression" dxfId="5237" priority="242">
      <formula>B58="GREEN"</formula>
    </cfRule>
    <cfRule type="expression" dxfId="5236" priority="243">
      <formula>B58="BROWN"</formula>
    </cfRule>
    <cfRule type="expression" dxfId="5235" priority="244">
      <formula>B58="yellow"</formula>
    </cfRule>
    <cfRule type="expression" dxfId="5234" priority="245">
      <formula>B58="black"</formula>
    </cfRule>
  </conditionalFormatting>
  <conditionalFormatting sqref="B64">
    <cfRule type="expression" dxfId="5233" priority="233">
      <formula>B64="red"</formula>
    </cfRule>
    <cfRule type="expression" dxfId="5232" priority="234">
      <formula>B64="blue"</formula>
    </cfRule>
    <cfRule type="expression" dxfId="5231" priority="235">
      <formula>B64="GREEN"</formula>
    </cfRule>
    <cfRule type="expression" dxfId="5230" priority="236">
      <formula>B64="BROWN"</formula>
    </cfRule>
    <cfRule type="expression" dxfId="5229" priority="237">
      <formula>B64="yellow"</formula>
    </cfRule>
    <cfRule type="expression" dxfId="5228" priority="238">
      <formula>B64="black"</formula>
    </cfRule>
  </conditionalFormatting>
  <conditionalFormatting sqref="B64">
    <cfRule type="expression" dxfId="5227" priority="232" stopIfTrue="1">
      <formula>B64=FALSE</formula>
    </cfRule>
  </conditionalFormatting>
  <conditionalFormatting sqref="B65">
    <cfRule type="expression" dxfId="5226" priority="225" stopIfTrue="1">
      <formula>B65=FALSE</formula>
    </cfRule>
  </conditionalFormatting>
  <conditionalFormatting sqref="B65">
    <cfRule type="expression" dxfId="5225" priority="226">
      <formula>B65="red"</formula>
    </cfRule>
    <cfRule type="expression" dxfId="5224" priority="227">
      <formula>B65="blue"</formula>
    </cfRule>
    <cfRule type="expression" dxfId="5223" priority="228">
      <formula>B65="GREEN"</formula>
    </cfRule>
    <cfRule type="expression" dxfId="5222" priority="229">
      <formula>B65="BROWN"</formula>
    </cfRule>
    <cfRule type="expression" dxfId="5221" priority="230">
      <formula>B65="yellow"</formula>
    </cfRule>
    <cfRule type="expression" dxfId="5220" priority="231">
      <formula>B65="black"</formula>
    </cfRule>
  </conditionalFormatting>
  <conditionalFormatting sqref="B71">
    <cfRule type="expression" dxfId="5219" priority="219">
      <formula>B71="red"</formula>
    </cfRule>
    <cfRule type="expression" dxfId="5218" priority="220">
      <formula>B71="blue"</formula>
    </cfRule>
    <cfRule type="expression" dxfId="5217" priority="221">
      <formula>B71="GREEN"</formula>
    </cfRule>
    <cfRule type="expression" dxfId="5216" priority="222">
      <formula>B71="BROWN"</formula>
    </cfRule>
    <cfRule type="expression" dxfId="5215" priority="223">
      <formula>B71="yellow"</formula>
    </cfRule>
    <cfRule type="expression" dxfId="5214" priority="224">
      <formula>B71="black"</formula>
    </cfRule>
  </conditionalFormatting>
  <conditionalFormatting sqref="B71">
    <cfRule type="expression" dxfId="5213" priority="218" stopIfTrue="1">
      <formula>B71=FALSE</formula>
    </cfRule>
  </conditionalFormatting>
  <conditionalFormatting sqref="B72">
    <cfRule type="expression" dxfId="5212" priority="211" stopIfTrue="1">
      <formula>B72=FALSE</formula>
    </cfRule>
  </conditionalFormatting>
  <conditionalFormatting sqref="B72">
    <cfRule type="expression" dxfId="5211" priority="212">
      <formula>B72="red"</formula>
    </cfRule>
    <cfRule type="expression" dxfId="5210" priority="213">
      <formula>B72="blue"</formula>
    </cfRule>
    <cfRule type="expression" dxfId="5209" priority="214">
      <formula>B72="GREEN"</formula>
    </cfRule>
    <cfRule type="expression" dxfId="5208" priority="215">
      <formula>B72="BROWN"</formula>
    </cfRule>
    <cfRule type="expression" dxfId="5207" priority="216">
      <formula>B72="yellow"</formula>
    </cfRule>
    <cfRule type="expression" dxfId="5206" priority="217">
      <formula>B72="black"</formula>
    </cfRule>
  </conditionalFormatting>
  <conditionalFormatting sqref="B78">
    <cfRule type="expression" dxfId="5205" priority="205">
      <formula>B78="red"</formula>
    </cfRule>
    <cfRule type="expression" dxfId="5204" priority="206">
      <formula>B78="blue"</formula>
    </cfRule>
    <cfRule type="expression" dxfId="5203" priority="207">
      <formula>B78="GREEN"</formula>
    </cfRule>
    <cfRule type="expression" dxfId="5202" priority="208">
      <formula>B78="BROWN"</formula>
    </cfRule>
    <cfRule type="expression" dxfId="5201" priority="209">
      <formula>B78="yellow"</formula>
    </cfRule>
    <cfRule type="expression" dxfId="5200" priority="210">
      <formula>B78="black"</formula>
    </cfRule>
  </conditionalFormatting>
  <conditionalFormatting sqref="B78">
    <cfRule type="expression" dxfId="5199" priority="204" stopIfTrue="1">
      <formula>B78=FALSE</formula>
    </cfRule>
  </conditionalFormatting>
  <conditionalFormatting sqref="B79">
    <cfRule type="expression" dxfId="5198" priority="197" stopIfTrue="1">
      <formula>B79=FALSE</formula>
    </cfRule>
  </conditionalFormatting>
  <conditionalFormatting sqref="B79">
    <cfRule type="expression" dxfId="5197" priority="198">
      <formula>B79="red"</formula>
    </cfRule>
    <cfRule type="expression" dxfId="5196" priority="199">
      <formula>B79="blue"</formula>
    </cfRule>
    <cfRule type="expression" dxfId="5195" priority="200">
      <formula>B79="GREEN"</formula>
    </cfRule>
    <cfRule type="expression" dxfId="5194" priority="201">
      <formula>B79="BROWN"</formula>
    </cfRule>
    <cfRule type="expression" dxfId="5193" priority="202">
      <formula>B79="yellow"</formula>
    </cfRule>
    <cfRule type="expression" dxfId="5192" priority="203">
      <formula>B79="black"</formula>
    </cfRule>
  </conditionalFormatting>
  <conditionalFormatting sqref="B85">
    <cfRule type="expression" dxfId="5191" priority="191">
      <formula>B85="red"</formula>
    </cfRule>
    <cfRule type="expression" dxfId="5190" priority="192">
      <formula>B85="blue"</formula>
    </cfRule>
    <cfRule type="expression" dxfId="5189" priority="193">
      <formula>B85="GREEN"</formula>
    </cfRule>
    <cfRule type="expression" dxfId="5188" priority="194">
      <formula>B85="BROWN"</formula>
    </cfRule>
    <cfRule type="expression" dxfId="5187" priority="195">
      <formula>B85="yellow"</formula>
    </cfRule>
    <cfRule type="expression" dxfId="5186" priority="196">
      <formula>B85="black"</formula>
    </cfRule>
  </conditionalFormatting>
  <conditionalFormatting sqref="B85">
    <cfRule type="expression" dxfId="5185" priority="190" stopIfTrue="1">
      <formula>B85=FALSE</formula>
    </cfRule>
  </conditionalFormatting>
  <conditionalFormatting sqref="B86">
    <cfRule type="expression" dxfId="5184" priority="183" stopIfTrue="1">
      <formula>B86=FALSE</formula>
    </cfRule>
  </conditionalFormatting>
  <conditionalFormatting sqref="B86">
    <cfRule type="expression" dxfId="5183" priority="184">
      <formula>B86="red"</formula>
    </cfRule>
    <cfRule type="expression" dxfId="5182" priority="185">
      <formula>B86="blue"</formula>
    </cfRule>
    <cfRule type="expression" dxfId="5181" priority="186">
      <formula>B86="GREEN"</formula>
    </cfRule>
    <cfRule type="expression" dxfId="5180" priority="187">
      <formula>B86="BROWN"</formula>
    </cfRule>
    <cfRule type="expression" dxfId="5179" priority="188">
      <formula>B86="yellow"</formula>
    </cfRule>
    <cfRule type="expression" dxfId="5178" priority="189">
      <formula>B86="black"</formula>
    </cfRule>
  </conditionalFormatting>
  <conditionalFormatting sqref="B92">
    <cfRule type="expression" dxfId="5177" priority="177">
      <formula>B92="red"</formula>
    </cfRule>
    <cfRule type="expression" dxfId="5176" priority="178">
      <formula>B92="blue"</formula>
    </cfRule>
    <cfRule type="expression" dxfId="5175" priority="179">
      <formula>B92="GREEN"</formula>
    </cfRule>
    <cfRule type="expression" dxfId="5174" priority="180">
      <formula>B92="BROWN"</formula>
    </cfRule>
    <cfRule type="expression" dxfId="5173" priority="181">
      <formula>B92="yellow"</formula>
    </cfRule>
    <cfRule type="expression" dxfId="5172" priority="182">
      <formula>B92="black"</formula>
    </cfRule>
  </conditionalFormatting>
  <conditionalFormatting sqref="B92">
    <cfRule type="expression" dxfId="5171" priority="176" stopIfTrue="1">
      <formula>B92=FALSE</formula>
    </cfRule>
  </conditionalFormatting>
  <conditionalFormatting sqref="B93">
    <cfRule type="expression" dxfId="5170" priority="169" stopIfTrue="1">
      <formula>B93=FALSE</formula>
    </cfRule>
  </conditionalFormatting>
  <conditionalFormatting sqref="B93">
    <cfRule type="expression" dxfId="5169" priority="170">
      <formula>B93="red"</formula>
    </cfRule>
    <cfRule type="expression" dxfId="5168" priority="171">
      <formula>B93="blue"</formula>
    </cfRule>
    <cfRule type="expression" dxfId="5167" priority="172">
      <formula>B93="GREEN"</formula>
    </cfRule>
    <cfRule type="expression" dxfId="5166" priority="173">
      <formula>B93="BROWN"</formula>
    </cfRule>
    <cfRule type="expression" dxfId="5165" priority="174">
      <formula>B93="yellow"</formula>
    </cfRule>
    <cfRule type="expression" dxfId="5164" priority="175">
      <formula>B93="black"</formula>
    </cfRule>
  </conditionalFormatting>
  <conditionalFormatting sqref="B99">
    <cfRule type="expression" dxfId="5163" priority="163">
      <formula>B99="red"</formula>
    </cfRule>
    <cfRule type="expression" dxfId="5162" priority="164">
      <formula>B99="blue"</formula>
    </cfRule>
    <cfRule type="expression" dxfId="5161" priority="165">
      <formula>B99="GREEN"</formula>
    </cfRule>
    <cfRule type="expression" dxfId="5160" priority="166">
      <formula>B99="BROWN"</formula>
    </cfRule>
    <cfRule type="expression" dxfId="5159" priority="167">
      <formula>B99="yellow"</formula>
    </cfRule>
    <cfRule type="expression" dxfId="5158" priority="168">
      <formula>B99="black"</formula>
    </cfRule>
  </conditionalFormatting>
  <conditionalFormatting sqref="B99">
    <cfRule type="expression" dxfId="5157" priority="162" stopIfTrue="1">
      <formula>B99=FALSE</formula>
    </cfRule>
  </conditionalFormatting>
  <conditionalFormatting sqref="B100">
    <cfRule type="expression" dxfId="5156" priority="155" stopIfTrue="1">
      <formula>B100=FALSE</formula>
    </cfRule>
  </conditionalFormatting>
  <conditionalFormatting sqref="B100">
    <cfRule type="expression" dxfId="5155" priority="156">
      <formula>B100="red"</formula>
    </cfRule>
    <cfRule type="expression" dxfId="5154" priority="157">
      <formula>B100="blue"</formula>
    </cfRule>
    <cfRule type="expression" dxfId="5153" priority="158">
      <formula>B100="GREEN"</formula>
    </cfRule>
    <cfRule type="expression" dxfId="5152" priority="159">
      <formula>B100="BROWN"</formula>
    </cfRule>
    <cfRule type="expression" dxfId="5151" priority="160">
      <formula>B100="yellow"</formula>
    </cfRule>
    <cfRule type="expression" dxfId="5150" priority="161">
      <formula>B100="black"</formula>
    </cfRule>
  </conditionalFormatting>
  <conditionalFormatting sqref="B106">
    <cfRule type="expression" dxfId="5149" priority="149">
      <formula>B106="red"</formula>
    </cfRule>
    <cfRule type="expression" dxfId="5148" priority="150">
      <formula>B106="blue"</formula>
    </cfRule>
    <cfRule type="expression" dxfId="5147" priority="151">
      <formula>B106="GREEN"</formula>
    </cfRule>
    <cfRule type="expression" dxfId="5146" priority="152">
      <formula>B106="BROWN"</formula>
    </cfRule>
    <cfRule type="expression" dxfId="5145" priority="153">
      <formula>B106="yellow"</formula>
    </cfRule>
    <cfRule type="expression" dxfId="5144" priority="154">
      <formula>B106="black"</formula>
    </cfRule>
  </conditionalFormatting>
  <conditionalFormatting sqref="B106">
    <cfRule type="expression" dxfId="5143" priority="148" stopIfTrue="1">
      <formula>B106=FALSE</formula>
    </cfRule>
  </conditionalFormatting>
  <conditionalFormatting sqref="B107">
    <cfRule type="expression" dxfId="5142" priority="141" stopIfTrue="1">
      <formula>B107=FALSE</formula>
    </cfRule>
  </conditionalFormatting>
  <conditionalFormatting sqref="B107">
    <cfRule type="expression" dxfId="5141" priority="142">
      <formula>B107="red"</formula>
    </cfRule>
    <cfRule type="expression" dxfId="5140" priority="143">
      <formula>B107="blue"</formula>
    </cfRule>
    <cfRule type="expression" dxfId="5139" priority="144">
      <formula>B107="GREEN"</formula>
    </cfRule>
    <cfRule type="expression" dxfId="5138" priority="145">
      <formula>B107="BROWN"</formula>
    </cfRule>
    <cfRule type="expression" dxfId="5137" priority="146">
      <formula>B107="yellow"</formula>
    </cfRule>
    <cfRule type="expression" dxfId="5136" priority="147">
      <formula>B107="black"</formula>
    </cfRule>
  </conditionalFormatting>
  <conditionalFormatting sqref="B113">
    <cfRule type="expression" dxfId="5135" priority="135">
      <formula>B113="red"</formula>
    </cfRule>
    <cfRule type="expression" dxfId="5134" priority="136">
      <formula>B113="blue"</formula>
    </cfRule>
    <cfRule type="expression" dxfId="5133" priority="137">
      <formula>B113="GREEN"</formula>
    </cfRule>
    <cfRule type="expression" dxfId="5132" priority="138">
      <formula>B113="BROWN"</formula>
    </cfRule>
    <cfRule type="expression" dxfId="5131" priority="139">
      <formula>B113="yellow"</formula>
    </cfRule>
    <cfRule type="expression" dxfId="5130" priority="140">
      <formula>B113="black"</formula>
    </cfRule>
  </conditionalFormatting>
  <conditionalFormatting sqref="B113">
    <cfRule type="expression" dxfId="5129" priority="134" stopIfTrue="1">
      <formula>B113=FALSE</formula>
    </cfRule>
  </conditionalFormatting>
  <conditionalFormatting sqref="B114">
    <cfRule type="expression" dxfId="5128" priority="127" stopIfTrue="1">
      <formula>B114=FALSE</formula>
    </cfRule>
  </conditionalFormatting>
  <conditionalFormatting sqref="B114">
    <cfRule type="expression" dxfId="5127" priority="128">
      <formula>B114="red"</formula>
    </cfRule>
    <cfRule type="expression" dxfId="5126" priority="129">
      <formula>B114="blue"</formula>
    </cfRule>
    <cfRule type="expression" dxfId="5125" priority="130">
      <formula>B114="GREEN"</formula>
    </cfRule>
    <cfRule type="expression" dxfId="5124" priority="131">
      <formula>B114="BROWN"</formula>
    </cfRule>
    <cfRule type="expression" dxfId="5123" priority="132">
      <formula>B114="yellow"</formula>
    </cfRule>
    <cfRule type="expression" dxfId="5122" priority="133">
      <formula>B114="black"</formula>
    </cfRule>
  </conditionalFormatting>
  <conditionalFormatting sqref="B120">
    <cfRule type="expression" dxfId="5121" priority="121">
      <formula>B120="red"</formula>
    </cfRule>
    <cfRule type="expression" dxfId="5120" priority="122">
      <formula>B120="blue"</formula>
    </cfRule>
    <cfRule type="expression" dxfId="5119" priority="123">
      <formula>B120="GREEN"</formula>
    </cfRule>
    <cfRule type="expression" dxfId="5118" priority="124">
      <formula>B120="BROWN"</formula>
    </cfRule>
    <cfRule type="expression" dxfId="5117" priority="125">
      <formula>B120="yellow"</formula>
    </cfRule>
    <cfRule type="expression" dxfId="5116" priority="126">
      <formula>B120="black"</formula>
    </cfRule>
  </conditionalFormatting>
  <conditionalFormatting sqref="B120">
    <cfRule type="expression" dxfId="5115" priority="120" stopIfTrue="1">
      <formula>B120=FALSE</formula>
    </cfRule>
  </conditionalFormatting>
  <conditionalFormatting sqref="B121">
    <cfRule type="expression" dxfId="5114" priority="113" stopIfTrue="1">
      <formula>B121=FALSE</formula>
    </cfRule>
  </conditionalFormatting>
  <conditionalFormatting sqref="B121">
    <cfRule type="expression" dxfId="5113" priority="114">
      <formula>B121="red"</formula>
    </cfRule>
    <cfRule type="expression" dxfId="5112" priority="115">
      <formula>B121="blue"</formula>
    </cfRule>
    <cfRule type="expression" dxfId="5111" priority="116">
      <formula>B121="GREEN"</formula>
    </cfRule>
    <cfRule type="expression" dxfId="5110" priority="117">
      <formula>B121="BROWN"</formula>
    </cfRule>
    <cfRule type="expression" dxfId="5109" priority="118">
      <formula>B121="yellow"</formula>
    </cfRule>
    <cfRule type="expression" dxfId="5108" priority="119">
      <formula>B121="black"</formula>
    </cfRule>
  </conditionalFormatting>
  <conditionalFormatting sqref="B127">
    <cfRule type="expression" dxfId="5107" priority="107">
      <formula>B127="red"</formula>
    </cfRule>
    <cfRule type="expression" dxfId="5106" priority="108">
      <formula>B127="blue"</formula>
    </cfRule>
    <cfRule type="expression" dxfId="5105" priority="109">
      <formula>B127="GREEN"</formula>
    </cfRule>
    <cfRule type="expression" dxfId="5104" priority="110">
      <formula>B127="BROWN"</formula>
    </cfRule>
    <cfRule type="expression" dxfId="5103" priority="111">
      <formula>B127="yellow"</formula>
    </cfRule>
    <cfRule type="expression" dxfId="5102" priority="112">
      <formula>B127="black"</formula>
    </cfRule>
  </conditionalFormatting>
  <conditionalFormatting sqref="B127">
    <cfRule type="expression" dxfId="5101" priority="106" stopIfTrue="1">
      <formula>B127=FALSE</formula>
    </cfRule>
  </conditionalFormatting>
  <conditionalFormatting sqref="B128">
    <cfRule type="expression" dxfId="5100" priority="99" stopIfTrue="1">
      <formula>B128=FALSE</formula>
    </cfRule>
  </conditionalFormatting>
  <conditionalFormatting sqref="B128">
    <cfRule type="expression" dxfId="5099" priority="100">
      <formula>B128="red"</formula>
    </cfRule>
    <cfRule type="expression" dxfId="5098" priority="101">
      <formula>B128="blue"</formula>
    </cfRule>
    <cfRule type="expression" dxfId="5097" priority="102">
      <formula>B128="GREEN"</formula>
    </cfRule>
    <cfRule type="expression" dxfId="5096" priority="103">
      <formula>B128="BROWN"</formula>
    </cfRule>
    <cfRule type="expression" dxfId="5095" priority="104">
      <formula>B128="yellow"</formula>
    </cfRule>
    <cfRule type="expression" dxfId="5094" priority="105">
      <formula>B128="black"</formula>
    </cfRule>
  </conditionalFormatting>
  <conditionalFormatting sqref="B134">
    <cfRule type="expression" dxfId="5093" priority="93">
      <formula>B134="red"</formula>
    </cfRule>
    <cfRule type="expression" dxfId="5092" priority="94">
      <formula>B134="blue"</formula>
    </cfRule>
    <cfRule type="expression" dxfId="5091" priority="95">
      <formula>B134="GREEN"</formula>
    </cfRule>
    <cfRule type="expression" dxfId="5090" priority="96">
      <formula>B134="BROWN"</formula>
    </cfRule>
    <cfRule type="expression" dxfId="5089" priority="97">
      <formula>B134="yellow"</formula>
    </cfRule>
    <cfRule type="expression" dxfId="5088" priority="98">
      <formula>B134="black"</formula>
    </cfRule>
  </conditionalFormatting>
  <conditionalFormatting sqref="B134">
    <cfRule type="expression" dxfId="5087" priority="92" stopIfTrue="1">
      <formula>B134=FALSE</formula>
    </cfRule>
  </conditionalFormatting>
  <conditionalFormatting sqref="B135">
    <cfRule type="expression" dxfId="5086" priority="85" stopIfTrue="1">
      <formula>B135=FALSE</formula>
    </cfRule>
  </conditionalFormatting>
  <conditionalFormatting sqref="B135">
    <cfRule type="expression" dxfId="5085" priority="86">
      <formula>B135="red"</formula>
    </cfRule>
    <cfRule type="expression" dxfId="5084" priority="87">
      <formula>B135="blue"</formula>
    </cfRule>
    <cfRule type="expression" dxfId="5083" priority="88">
      <formula>B135="GREEN"</formula>
    </cfRule>
    <cfRule type="expression" dxfId="5082" priority="89">
      <formula>B135="BROWN"</formula>
    </cfRule>
    <cfRule type="expression" dxfId="5081" priority="90">
      <formula>B135="yellow"</formula>
    </cfRule>
    <cfRule type="expression" dxfId="5080" priority="91">
      <formula>B135="black"</formula>
    </cfRule>
  </conditionalFormatting>
  <conditionalFormatting sqref="B141">
    <cfRule type="expression" dxfId="5079" priority="79">
      <formula>B141="red"</formula>
    </cfRule>
    <cfRule type="expression" dxfId="5078" priority="80">
      <formula>B141="blue"</formula>
    </cfRule>
    <cfRule type="expression" dxfId="5077" priority="81">
      <formula>B141="GREEN"</formula>
    </cfRule>
    <cfRule type="expression" dxfId="5076" priority="82">
      <formula>B141="BROWN"</formula>
    </cfRule>
    <cfRule type="expression" dxfId="5075" priority="83">
      <formula>B141="yellow"</formula>
    </cfRule>
    <cfRule type="expression" dxfId="5074" priority="84">
      <formula>B141="black"</formula>
    </cfRule>
  </conditionalFormatting>
  <conditionalFormatting sqref="B141">
    <cfRule type="expression" dxfId="5073" priority="78" stopIfTrue="1">
      <formula>B141=FALSE</formula>
    </cfRule>
  </conditionalFormatting>
  <conditionalFormatting sqref="B142">
    <cfRule type="expression" dxfId="5072" priority="71" stopIfTrue="1">
      <formula>B142=FALSE</formula>
    </cfRule>
  </conditionalFormatting>
  <conditionalFormatting sqref="B142">
    <cfRule type="expression" dxfId="5071" priority="72">
      <formula>B142="red"</formula>
    </cfRule>
    <cfRule type="expression" dxfId="5070" priority="73">
      <formula>B142="blue"</formula>
    </cfRule>
    <cfRule type="expression" dxfId="5069" priority="74">
      <formula>B142="GREEN"</formula>
    </cfRule>
    <cfRule type="expression" dxfId="5068" priority="75">
      <formula>B142="BROWN"</formula>
    </cfRule>
    <cfRule type="expression" dxfId="5067" priority="76">
      <formula>B142="yellow"</formula>
    </cfRule>
    <cfRule type="expression" dxfId="5066" priority="77">
      <formula>B142="black"</formula>
    </cfRule>
  </conditionalFormatting>
  <conditionalFormatting sqref="B148">
    <cfRule type="expression" dxfId="5065" priority="65">
      <formula>B148="red"</formula>
    </cfRule>
    <cfRule type="expression" dxfId="5064" priority="66">
      <formula>B148="blue"</formula>
    </cfRule>
    <cfRule type="expression" dxfId="5063" priority="67">
      <formula>B148="GREEN"</formula>
    </cfRule>
    <cfRule type="expression" dxfId="5062" priority="68">
      <formula>B148="BROWN"</formula>
    </cfRule>
    <cfRule type="expression" dxfId="5061" priority="69">
      <formula>B148="yellow"</formula>
    </cfRule>
    <cfRule type="expression" dxfId="5060" priority="70">
      <formula>B148="black"</formula>
    </cfRule>
  </conditionalFormatting>
  <conditionalFormatting sqref="B148">
    <cfRule type="expression" dxfId="5059" priority="64" stopIfTrue="1">
      <formula>B148=FALSE</formula>
    </cfRule>
  </conditionalFormatting>
  <conditionalFormatting sqref="B149">
    <cfRule type="expression" dxfId="5058" priority="57" stopIfTrue="1">
      <formula>B149=FALSE</formula>
    </cfRule>
  </conditionalFormatting>
  <conditionalFormatting sqref="B149">
    <cfRule type="expression" dxfId="5057" priority="58">
      <formula>B149="red"</formula>
    </cfRule>
    <cfRule type="expression" dxfId="5056" priority="59">
      <formula>B149="blue"</formula>
    </cfRule>
    <cfRule type="expression" dxfId="5055" priority="60">
      <formula>B149="GREEN"</formula>
    </cfRule>
    <cfRule type="expression" dxfId="5054" priority="61">
      <formula>B149="BROWN"</formula>
    </cfRule>
    <cfRule type="expression" dxfId="5053" priority="62">
      <formula>B149="yellow"</formula>
    </cfRule>
    <cfRule type="expression" dxfId="5052" priority="63">
      <formula>B149="black"</formula>
    </cfRule>
  </conditionalFormatting>
  <conditionalFormatting sqref="B155">
    <cfRule type="expression" dxfId="5051" priority="51">
      <formula>B155="red"</formula>
    </cfRule>
    <cfRule type="expression" dxfId="5050" priority="52">
      <formula>B155="blue"</formula>
    </cfRule>
    <cfRule type="expression" dxfId="5049" priority="53">
      <formula>B155="GREEN"</formula>
    </cfRule>
    <cfRule type="expression" dxfId="5048" priority="54">
      <formula>B155="BROWN"</formula>
    </cfRule>
    <cfRule type="expression" dxfId="5047" priority="55">
      <formula>B155="yellow"</formula>
    </cfRule>
    <cfRule type="expression" dxfId="5046" priority="56">
      <formula>B155="black"</formula>
    </cfRule>
  </conditionalFormatting>
  <conditionalFormatting sqref="B155">
    <cfRule type="expression" dxfId="5045" priority="50" stopIfTrue="1">
      <formula>B155=FALSE</formula>
    </cfRule>
  </conditionalFormatting>
  <conditionalFormatting sqref="B156">
    <cfRule type="expression" dxfId="5044" priority="43" stopIfTrue="1">
      <formula>B156=FALSE</formula>
    </cfRule>
  </conditionalFormatting>
  <conditionalFormatting sqref="B156">
    <cfRule type="expression" dxfId="5043" priority="44">
      <formula>B156="red"</formula>
    </cfRule>
    <cfRule type="expression" dxfId="5042" priority="45">
      <formula>B156="blue"</formula>
    </cfRule>
    <cfRule type="expression" dxfId="5041" priority="46">
      <formula>B156="GREEN"</formula>
    </cfRule>
    <cfRule type="expression" dxfId="5040" priority="47">
      <formula>B156="BROWN"</formula>
    </cfRule>
    <cfRule type="expression" dxfId="5039" priority="48">
      <formula>B156="yellow"</formula>
    </cfRule>
    <cfRule type="expression" dxfId="5038" priority="49">
      <formula>B156="black"</formula>
    </cfRule>
  </conditionalFormatting>
  <conditionalFormatting sqref="B162">
    <cfRule type="expression" dxfId="5037" priority="37">
      <formula>B162="red"</formula>
    </cfRule>
    <cfRule type="expression" dxfId="5036" priority="38">
      <formula>B162="blue"</formula>
    </cfRule>
    <cfRule type="expression" dxfId="5035" priority="39">
      <formula>B162="GREEN"</formula>
    </cfRule>
    <cfRule type="expression" dxfId="5034" priority="40">
      <formula>B162="BROWN"</formula>
    </cfRule>
    <cfRule type="expression" dxfId="5033" priority="41">
      <formula>B162="yellow"</formula>
    </cfRule>
    <cfRule type="expression" dxfId="5032" priority="42">
      <formula>B162="black"</formula>
    </cfRule>
  </conditionalFormatting>
  <conditionalFormatting sqref="B162">
    <cfRule type="expression" dxfId="5031" priority="36" stopIfTrue="1">
      <formula>B162=FALSE</formula>
    </cfRule>
  </conditionalFormatting>
  <conditionalFormatting sqref="B163">
    <cfRule type="expression" dxfId="5030" priority="29" stopIfTrue="1">
      <formula>B163=FALSE</formula>
    </cfRule>
  </conditionalFormatting>
  <conditionalFormatting sqref="B163">
    <cfRule type="expression" dxfId="5029" priority="30">
      <formula>B163="red"</formula>
    </cfRule>
    <cfRule type="expression" dxfId="5028" priority="31">
      <formula>B163="blue"</formula>
    </cfRule>
    <cfRule type="expression" dxfId="5027" priority="32">
      <formula>B163="GREEN"</formula>
    </cfRule>
    <cfRule type="expression" dxfId="5026" priority="33">
      <formula>B163="BROWN"</formula>
    </cfRule>
    <cfRule type="expression" dxfId="5025" priority="34">
      <formula>B163="yellow"</formula>
    </cfRule>
    <cfRule type="expression" dxfId="5024" priority="35">
      <formula>B163="black"</formula>
    </cfRule>
  </conditionalFormatting>
  <conditionalFormatting sqref="B169">
    <cfRule type="expression" dxfId="5023" priority="23">
      <formula>B169="red"</formula>
    </cfRule>
    <cfRule type="expression" dxfId="5022" priority="24">
      <formula>B169="blue"</formula>
    </cfRule>
    <cfRule type="expression" dxfId="5021" priority="25">
      <formula>B169="GREEN"</formula>
    </cfRule>
    <cfRule type="expression" dxfId="5020" priority="26">
      <formula>B169="BROWN"</formula>
    </cfRule>
    <cfRule type="expression" dxfId="5019" priority="27">
      <formula>B169="yellow"</formula>
    </cfRule>
    <cfRule type="expression" dxfId="5018" priority="28">
      <formula>B169="black"</formula>
    </cfRule>
  </conditionalFormatting>
  <conditionalFormatting sqref="B169">
    <cfRule type="expression" dxfId="5017" priority="22" stopIfTrue="1">
      <formula>B169=FALSE</formula>
    </cfRule>
  </conditionalFormatting>
  <conditionalFormatting sqref="B170">
    <cfRule type="expression" dxfId="5016" priority="15" stopIfTrue="1">
      <formula>B170=FALSE</formula>
    </cfRule>
  </conditionalFormatting>
  <conditionalFormatting sqref="B170">
    <cfRule type="expression" dxfId="5015" priority="16">
      <formula>B170="red"</formula>
    </cfRule>
    <cfRule type="expression" dxfId="5014" priority="17">
      <formula>B170="blue"</formula>
    </cfRule>
    <cfRule type="expression" dxfId="5013" priority="18">
      <formula>B170="GREEN"</formula>
    </cfRule>
    <cfRule type="expression" dxfId="5012" priority="19">
      <formula>B170="BROWN"</formula>
    </cfRule>
    <cfRule type="expression" dxfId="5011" priority="20">
      <formula>B170="yellow"</formula>
    </cfRule>
    <cfRule type="expression" dxfId="5010" priority="21">
      <formula>B170="black"</formula>
    </cfRule>
  </conditionalFormatting>
  <conditionalFormatting sqref="B176">
    <cfRule type="expression" dxfId="5009" priority="9">
      <formula>B176="red"</formula>
    </cfRule>
    <cfRule type="expression" dxfId="5008" priority="10">
      <formula>B176="blue"</formula>
    </cfRule>
    <cfRule type="expression" dxfId="5007" priority="11">
      <formula>B176="GREEN"</formula>
    </cfRule>
    <cfRule type="expression" dxfId="5006" priority="12">
      <formula>B176="BROWN"</formula>
    </cfRule>
    <cfRule type="expression" dxfId="5005" priority="13">
      <formula>B176="yellow"</formula>
    </cfRule>
    <cfRule type="expression" dxfId="5004" priority="14">
      <formula>B176="black"</formula>
    </cfRule>
  </conditionalFormatting>
  <conditionalFormatting sqref="B176">
    <cfRule type="expression" dxfId="5003" priority="8" stopIfTrue="1">
      <formula>B176=FALSE</formula>
    </cfRule>
  </conditionalFormatting>
  <conditionalFormatting sqref="B177">
    <cfRule type="expression" dxfId="5002" priority="1" stopIfTrue="1">
      <formula>B177=FALSE</formula>
    </cfRule>
  </conditionalFormatting>
  <conditionalFormatting sqref="B177">
    <cfRule type="expression" dxfId="5001" priority="2">
      <formula>B177="red"</formula>
    </cfRule>
    <cfRule type="expression" dxfId="5000" priority="3">
      <formula>B177="blue"</formula>
    </cfRule>
    <cfRule type="expression" dxfId="4999" priority="4">
      <formula>B177="GREEN"</formula>
    </cfRule>
    <cfRule type="expression" dxfId="4998" priority="5">
      <formula>B177="BROWN"</formula>
    </cfRule>
    <cfRule type="expression" dxfId="4997" priority="6">
      <formula>B177="yellow"</formula>
    </cfRule>
    <cfRule type="expression" dxfId="4996" priority="7">
      <formula>B177="black"</formula>
    </cfRule>
  </conditionalFormatting>
  <dataValidations count="2">
    <dataValidation type="list" allowBlank="1" showInputMessage="1" showErrorMessage="1" prompt="Choose SDO color" sqref="B8 B15 B169 B22 B29 B36 B43 B50 B57 B64 B71 B78 B85 B92 B99 B106 B113 B120 B127 B134 B141 B148 B155 B162 B176" xr:uid="{00000000-0002-0000-0500-000000000000}">
      <formula1>colors2</formula1>
    </dataValidation>
    <dataValidation type="list" allowBlank="1" showInputMessage="1" showErrorMessage="1" prompt="Choose List" sqref="B177 B170 B163 B149 B142 B135 B128 B121 B114 B107 B100 B93 B86 B79 B72 B65 B58 B51 B44 B37 B30 B23 B16 B9" xr:uid="{00000000-0002-0000-05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 List" xr:uid="{00000000-0002-0000-0500-000002000000}">
          <x14:formula1>
            <xm:f>WEEK1!$B$191:$B$193</xm:f>
          </x14:formula1>
          <xm:sqref>B156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55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40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41"/>
      <c r="C2" s="71" t="s">
        <v>33</v>
      </c>
      <c r="D2" s="56">
        <v>5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42"/>
      <c r="C3" s="259" t="s">
        <v>16</v>
      </c>
      <c r="D3" s="93" t="b">
        <f>WEEK4!J5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43"/>
      <c r="C4" s="222"/>
      <c r="D4" s="22"/>
      <c r="E4" s="55" t="e">
        <f>WEEK4!$J$4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44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45">
        <f>WEEK1!B6</f>
        <v>1</v>
      </c>
      <c r="C6" s="62">
        <f>WEEK4!L6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IF(WEEK4!A7="","",WEEK4!A7)</f>
        <v/>
      </c>
      <c r="B7" s="146" t="str">
        <f>IF(WEEK4!B7="","",WEEK4!B7)</f>
        <v/>
      </c>
      <c r="C7" s="64">
        <f>WEEK4!L7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IF(WEEK4!B8="","",WEEK4!B8)</f>
        <v/>
      </c>
      <c r="C8" s="63">
        <f>WEEK4!L8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IF(WEEK4!B9="","",WEEK4!B9)</f>
        <v/>
      </c>
      <c r="C9" s="63">
        <f>WEEK4!L9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SUM(E9,J9)+C9+O11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49"/>
      <c r="C10" s="63">
        <f>WEEK4!L10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50"/>
      <c r="C11" s="65">
        <f>WEEK4!L11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5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45">
        <f>WEEK1!B13</f>
        <v>2</v>
      </c>
      <c r="C13" s="62">
        <f>WEEK4!L13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IF(WEEK4!A14="","",WEEK4!A14)</f>
        <v/>
      </c>
      <c r="B14" s="146" t="str">
        <f>IF(WEEK4!B14="","",WEEK4!B14)</f>
        <v/>
      </c>
      <c r="C14" s="64">
        <f>WEEK4!L14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IF(WEEK4!B15="","",WEEK4!B15)</f>
        <v/>
      </c>
      <c r="C15" s="63">
        <f>WEEK4!L15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IF(WEEK4!B16="","",WEEK4!B16)</f>
        <v/>
      </c>
      <c r="C16" s="63">
        <f>WEEK4!L16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SUM(E16,J16)+C16+O18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49"/>
      <c r="C17" s="63">
        <f>WEEK4!L17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50"/>
      <c r="C18" s="65">
        <f>WEEK4!L18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5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45">
        <f>WEEK1!B20</f>
        <v>3</v>
      </c>
      <c r="C20" s="62">
        <f>WEEK4!L20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IF(WEEK4!A21="","",WEEK4!A21)</f>
        <v/>
      </c>
      <c r="B21" s="146" t="str">
        <f>IF(WEEK4!B21="","",WEEK4!B21)</f>
        <v/>
      </c>
      <c r="C21" s="64">
        <f>WEEK4!L21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IF(WEEK4!B22="","",WEEK4!B22)</f>
        <v/>
      </c>
      <c r="C22" s="63">
        <f>WEEK4!L22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IF(WEEK4!B23="","",WEEK4!B23)</f>
        <v/>
      </c>
      <c r="C23" s="63">
        <f>WEEK4!L23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SUM(E23,J23)+C23+O25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49"/>
      <c r="C24" s="63">
        <f>WEEK4!L24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50"/>
      <c r="C25" s="65">
        <f>WEEK4!L25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5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45">
        <f>WEEK1!B27</f>
        <v>4</v>
      </c>
      <c r="C27" s="62">
        <f>WEEK4!L27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IF(WEEK4!A28="","",WEEK4!A28)</f>
        <v/>
      </c>
      <c r="B28" s="146" t="str">
        <f>IF(WEEK4!B28="","",WEEK4!B28)</f>
        <v/>
      </c>
      <c r="C28" s="64">
        <f>WEEK4!L28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IF(WEEK4!B29="","",WEEK4!B29)</f>
        <v/>
      </c>
      <c r="C29" s="63">
        <f>WEEK4!L29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IF(WEEK4!B30="","",WEEK4!B30)</f>
        <v/>
      </c>
      <c r="C30" s="63">
        <f>WEEK4!L30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SUM(E30,J30)+C30+O32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49"/>
      <c r="C31" s="63">
        <f>WEEK4!L31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50"/>
      <c r="C32" s="65">
        <f>WEEK4!L32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5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45">
        <f>WEEK1!B34</f>
        <v>5</v>
      </c>
      <c r="C34" s="62">
        <f>WEEK4!L34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IF(WEEK4!A35="","",WEEK4!A35)</f>
        <v/>
      </c>
      <c r="B35" s="146" t="str">
        <f>IF(WEEK4!B35="","",WEEK4!B35)</f>
        <v/>
      </c>
      <c r="C35" s="64">
        <f>WEEK4!L35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IF(WEEK4!B36="","",WEEK4!B36)</f>
        <v/>
      </c>
      <c r="C36" s="63">
        <f>WEEK4!L36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IF(WEEK4!B37="","",WEEK4!B37)</f>
        <v/>
      </c>
      <c r="C37" s="63">
        <f>WEEK4!L37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SUM(E37,J37)+C37+O39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49"/>
      <c r="C38" s="63">
        <f>WEEK4!L38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50"/>
      <c r="C39" s="65">
        <f>WEEK4!L39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5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45">
        <f>WEEK1!B41</f>
        <v>6</v>
      </c>
      <c r="C41" s="62">
        <f>WEEK4!L41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IF(WEEK4!A42="","",WEEK4!A42)</f>
        <v/>
      </c>
      <c r="B42" s="146" t="str">
        <f>IF(WEEK4!B42="","",WEEK4!B42)</f>
        <v/>
      </c>
      <c r="C42" s="64">
        <f>WEEK4!L42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IF(WEEK4!B43="","",WEEK4!B43)</f>
        <v/>
      </c>
      <c r="C43" s="63">
        <f>WEEK4!L43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IF(WEEK4!B44="","",WEEK4!B44)</f>
        <v/>
      </c>
      <c r="C44" s="63">
        <f>WEEK4!L44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SUM(E44,J44)+C44+O46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49"/>
      <c r="C45" s="63">
        <f>WEEK4!L45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50"/>
      <c r="C46" s="65">
        <f>WEEK4!L46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5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45">
        <f>WEEK1!B48</f>
        <v>7</v>
      </c>
      <c r="C48" s="62">
        <f>WEEK4!L48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IF(WEEK4!A49="","",WEEK4!A49)</f>
        <v/>
      </c>
      <c r="B49" s="146" t="str">
        <f>IF(WEEK4!B49="","",WEEK4!B49)</f>
        <v/>
      </c>
      <c r="C49" s="64">
        <f>WEEK4!L49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IF(WEEK4!B50="","",WEEK4!B50)</f>
        <v/>
      </c>
      <c r="C50" s="63">
        <f>WEEK4!L50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IF(WEEK4!B51="","",WEEK4!B51)</f>
        <v/>
      </c>
      <c r="C51" s="63">
        <f>WEEK4!L51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SUM(E51,J51)+C51+O53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49"/>
      <c r="C52" s="63">
        <f>WEEK4!L52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50"/>
      <c r="C53" s="65">
        <f>WEEK4!L53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5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45">
        <f>WEEK1!B55</f>
        <v>8</v>
      </c>
      <c r="C55" s="62">
        <f>WEEK4!L55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IF(WEEK4!A56="","",WEEK4!A56)</f>
        <v/>
      </c>
      <c r="B56" s="146" t="str">
        <f>IF(WEEK4!B56="","",WEEK4!B56)</f>
        <v/>
      </c>
      <c r="C56" s="64">
        <f>WEEK4!L56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IF(WEEK4!B57="","",WEEK4!B57)</f>
        <v/>
      </c>
      <c r="C57" s="63">
        <f>WEEK4!L57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IF(WEEK4!B58="","",WEEK4!B58)</f>
        <v/>
      </c>
      <c r="C58" s="63">
        <f>WEEK4!L58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SUM(E58,J58)+C58+O60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49"/>
      <c r="C59" s="63">
        <f>WEEK4!L59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50"/>
      <c r="C60" s="65">
        <f>WEEK4!L60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5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45">
        <f>WEEK1!B62</f>
        <v>9</v>
      </c>
      <c r="C62" s="62">
        <f>WEEK4!L62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IF(WEEK4!A63="","",WEEK4!A63)</f>
        <v/>
      </c>
      <c r="B63" s="146" t="str">
        <f>IF(WEEK4!B63="","",WEEK4!B63)</f>
        <v/>
      </c>
      <c r="C63" s="64">
        <f>WEEK4!L63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IF(WEEK4!B64="","",WEEK4!B64)</f>
        <v/>
      </c>
      <c r="C64" s="63">
        <f>WEEK4!L64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IF(WEEK4!B65="","",WEEK4!B65)</f>
        <v/>
      </c>
      <c r="C65" s="63">
        <f>WEEK4!L65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SUM(E65,J65)+C65+O67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49"/>
      <c r="C66" s="63">
        <f>WEEK4!L66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50"/>
      <c r="C67" s="65">
        <f>WEEK4!L67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5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45">
        <f>WEEK1!B69</f>
        <v>10</v>
      </c>
      <c r="C69" s="62">
        <f>WEEK4!L69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IF(WEEK4!A70="","",WEEK4!A70)</f>
        <v/>
      </c>
      <c r="B70" s="146" t="str">
        <f>IF(WEEK4!B70="","",WEEK4!B70)</f>
        <v/>
      </c>
      <c r="C70" s="64">
        <f>WEEK4!L70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IF(WEEK4!B71="","",WEEK4!B71)</f>
        <v/>
      </c>
      <c r="C71" s="63">
        <f>WEEK4!L71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IF(WEEK4!B72="","",WEEK4!B72)</f>
        <v/>
      </c>
      <c r="C72" s="63">
        <f>WEEK4!L72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SUM(E72,J72)+C72+O74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49"/>
      <c r="C73" s="63">
        <f>WEEK4!L73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50"/>
      <c r="C74" s="65">
        <f>WEEK4!L74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5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45">
        <f>WEEK1!B76</f>
        <v>11</v>
      </c>
      <c r="C76" s="62">
        <f>WEEK4!L76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IF(WEEK4!A77="","",WEEK4!A77)</f>
        <v/>
      </c>
      <c r="B77" s="146" t="str">
        <f>IF(WEEK4!B77="","",WEEK4!B77)</f>
        <v/>
      </c>
      <c r="C77" s="64">
        <f>WEEK4!L77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IF(WEEK4!B78="","",WEEK4!B78)</f>
        <v/>
      </c>
      <c r="C78" s="63">
        <f>WEEK4!L78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IF(WEEK4!B79="","",WEEK4!B79)</f>
        <v/>
      </c>
      <c r="C79" s="63">
        <f>WEEK4!L79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SUM(E79,J79)+C79+O81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49"/>
      <c r="C80" s="63">
        <f>WEEK4!L80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50"/>
      <c r="C81" s="65">
        <f>WEEK4!L81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5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45">
        <f>WEEK1!B83</f>
        <v>12</v>
      </c>
      <c r="C83" s="62">
        <f>WEEK4!L83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IF(WEEK4!A84="","",WEEK4!A84)</f>
        <v/>
      </c>
      <c r="B84" s="146" t="str">
        <f>IF(WEEK4!B84="","",WEEK4!B84)</f>
        <v/>
      </c>
      <c r="C84" s="64">
        <f>WEEK4!L84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IF(WEEK4!B85="","",WEEK4!B85)</f>
        <v/>
      </c>
      <c r="C85" s="63">
        <f>WEEK4!L85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IF(WEEK4!B86="","",WEEK4!B86)</f>
        <v/>
      </c>
      <c r="C86" s="63">
        <f>WEEK4!L86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SUM(E86,J86)+C86+O88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49"/>
      <c r="C87" s="63">
        <f>WEEK4!L87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50"/>
      <c r="C88" s="65">
        <f>WEEK4!L88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5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45">
        <f>WEEK1!B90</f>
        <v>13</v>
      </c>
      <c r="C90" s="62">
        <f>WEEK4!L90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IF(WEEK4!A91="","",WEEK4!A91)</f>
        <v/>
      </c>
      <c r="B91" s="146" t="str">
        <f>IF(WEEK4!B91="","",WEEK4!B91)</f>
        <v/>
      </c>
      <c r="C91" s="64">
        <f>WEEK4!L91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IF(WEEK4!B92="","",WEEK4!B92)</f>
        <v/>
      </c>
      <c r="C92" s="63">
        <f>WEEK4!L92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IF(WEEK4!B93="","",WEEK4!B93)</f>
        <v/>
      </c>
      <c r="C93" s="63">
        <f>WEEK4!L93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SUM(E93,J93)+C93+O95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49"/>
      <c r="C94" s="63">
        <f>WEEK4!L94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50"/>
      <c r="C95" s="65">
        <f>WEEK4!L95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5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45">
        <f>WEEK1!B97</f>
        <v>14</v>
      </c>
      <c r="C97" s="62">
        <f>WEEK4!L97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IF(WEEK4!A98="","",WEEK4!A98)</f>
        <v/>
      </c>
      <c r="B98" s="146" t="str">
        <f>IF(WEEK4!B98="","",WEEK4!B98)</f>
        <v/>
      </c>
      <c r="C98" s="64">
        <f>WEEK4!L98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IF(WEEK4!B99="","",WEEK4!B99)</f>
        <v/>
      </c>
      <c r="C99" s="63">
        <f>WEEK4!L99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IF(WEEK4!B100="","",WEEK4!B100)</f>
        <v/>
      </c>
      <c r="C100" s="63">
        <f>WEEK4!L100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SUM(E100,J100)+C100+O102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49"/>
      <c r="C101" s="63">
        <f>WEEK4!L101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50"/>
      <c r="C102" s="65">
        <f>WEEK4!L102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5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45">
        <f>WEEK1!B104</f>
        <v>15</v>
      </c>
      <c r="C104" s="62">
        <f>WEEK4!L104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IF(WEEK4!A105="","",WEEK4!A105)</f>
        <v/>
      </c>
      <c r="B105" s="146" t="str">
        <f>IF(WEEK4!B105="","",WEEK4!B105)</f>
        <v/>
      </c>
      <c r="C105" s="64">
        <f>WEEK4!L105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IF(WEEK4!B106="","",WEEK4!B106)</f>
        <v/>
      </c>
      <c r="C106" s="63">
        <f>WEEK4!L106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IF(WEEK4!B107="","",WEEK4!B107)</f>
        <v/>
      </c>
      <c r="C107" s="63">
        <f>WEEK4!L107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SUM(E107,J107)+C107+O109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49"/>
      <c r="C108" s="63">
        <f>WEEK4!L108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50"/>
      <c r="C109" s="65">
        <f>WEEK4!L109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5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45">
        <f>WEEK1!B111</f>
        <v>16</v>
      </c>
      <c r="C111" s="62">
        <f>WEEK4!L111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IF(WEEK4!A112="","",WEEK4!A112)</f>
        <v/>
      </c>
      <c r="B112" s="146" t="str">
        <f>IF(WEEK4!B112="","",WEEK4!B112)</f>
        <v/>
      </c>
      <c r="C112" s="64">
        <f>WEEK4!L112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IF(WEEK4!B113="","",WEEK4!B113)</f>
        <v/>
      </c>
      <c r="C113" s="63">
        <f>WEEK4!L113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IF(WEEK4!B114="","",WEEK4!B114)</f>
        <v/>
      </c>
      <c r="C114" s="63">
        <f>WEEK4!L114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SUM(E114,J114)+C114+O116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49"/>
      <c r="C115" s="63">
        <f>WEEK4!L115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50"/>
      <c r="C116" s="65">
        <f>WEEK4!L116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5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45">
        <f>WEEK1!B118</f>
        <v>17</v>
      </c>
      <c r="C118" s="62">
        <f>WEEK4!L118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IF(WEEK4!A119="","",WEEK4!A119)</f>
        <v/>
      </c>
      <c r="B119" s="146" t="str">
        <f>IF(WEEK4!B119="","",WEEK4!B119)</f>
        <v/>
      </c>
      <c r="C119" s="64">
        <f>WEEK4!L119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IF(WEEK4!B120="","",WEEK4!B120)</f>
        <v/>
      </c>
      <c r="C120" s="63">
        <f>WEEK4!L120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IF(WEEK4!B121="","",WEEK4!B121)</f>
        <v/>
      </c>
      <c r="C121" s="63">
        <f>WEEK4!L121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SUM(E121,J121)+C121+O123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49"/>
      <c r="C122" s="63">
        <f>WEEK4!L122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50"/>
      <c r="C123" s="65">
        <f>WEEK4!L123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5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45">
        <f>WEEK1!B125</f>
        <v>18</v>
      </c>
      <c r="C125" s="62">
        <f>WEEK4!L125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IF(WEEK4!A126="","",WEEK4!A126)</f>
        <v/>
      </c>
      <c r="B126" s="146" t="str">
        <f>IF(WEEK4!B126="","",WEEK4!B126)</f>
        <v/>
      </c>
      <c r="C126" s="64">
        <f>WEEK4!L126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IF(WEEK4!B127="","",WEEK4!B127)</f>
        <v/>
      </c>
      <c r="C127" s="63">
        <f>WEEK4!L127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IF(WEEK4!B128="","",WEEK4!B128)</f>
        <v/>
      </c>
      <c r="C128" s="63">
        <f>WEEK4!L128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SUM(E128,J128)+C128+O130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49"/>
      <c r="C129" s="63">
        <f>WEEK4!L129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50"/>
      <c r="C130" s="65">
        <f>WEEK4!L130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5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45">
        <f>WEEK1!B132</f>
        <v>19</v>
      </c>
      <c r="C132" s="62">
        <f>WEEK4!L132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IF(WEEK4!A133="","",WEEK4!A133)</f>
        <v/>
      </c>
      <c r="B133" s="146" t="str">
        <f>IF(WEEK4!B133="","",WEEK4!B133)</f>
        <v/>
      </c>
      <c r="C133" s="64">
        <f>WEEK4!L133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IF(WEEK4!B134="","",WEEK4!B134)</f>
        <v/>
      </c>
      <c r="C134" s="63">
        <f>WEEK4!L134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IF(WEEK4!B135="","",WEEK4!B135)</f>
        <v/>
      </c>
      <c r="C135" s="63">
        <f>WEEK4!L135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SUM(E135,J135)+C135+O137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49"/>
      <c r="C136" s="63">
        <f>WEEK4!L136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50"/>
      <c r="C137" s="65">
        <f>WEEK4!L137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5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45">
        <f>WEEK1!B139</f>
        <v>20</v>
      </c>
      <c r="C139" s="62">
        <f>WEEK4!L139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IF(WEEK4!A140="","",WEEK4!A140)</f>
        <v/>
      </c>
      <c r="B140" s="146" t="str">
        <f>IF(WEEK4!B140="","",WEEK4!B140)</f>
        <v/>
      </c>
      <c r="C140" s="64">
        <f>WEEK4!L140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IF(WEEK4!B141="","",WEEK4!B141)</f>
        <v/>
      </c>
      <c r="C141" s="63">
        <f>WEEK4!L141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IF(WEEK4!B142="","",WEEK4!B142)</f>
        <v/>
      </c>
      <c r="C142" s="63">
        <f>WEEK4!L142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SUM(E142,J142)+C142+O144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49"/>
      <c r="C143" s="63">
        <f>WEEK4!L143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50"/>
      <c r="C144" s="65">
        <f>WEEK4!L144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5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45">
        <f>WEEK1!B146</f>
        <v>21</v>
      </c>
      <c r="C146" s="62">
        <f>WEEK4!L146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IF(WEEK4!A147="","",WEEK4!A147)</f>
        <v/>
      </c>
      <c r="B147" s="146" t="str">
        <f>IF(WEEK4!B147="","",WEEK4!B147)</f>
        <v/>
      </c>
      <c r="C147" s="64">
        <f>WEEK4!L147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IF(WEEK4!B148="","",WEEK4!B148)</f>
        <v/>
      </c>
      <c r="C148" s="63">
        <f>WEEK4!L148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IF(WEEK4!B149="","",WEEK4!B149)</f>
        <v/>
      </c>
      <c r="C149" s="63">
        <f>WEEK4!L149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SUM(E149,J149)+C149+O151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49"/>
      <c r="C150" s="63">
        <f>WEEK4!L150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50"/>
      <c r="C151" s="65">
        <f>WEEK4!L151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5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45">
        <f>WEEK1!B153</f>
        <v>22</v>
      </c>
      <c r="C153" s="62">
        <f>WEEK4!L153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IF(WEEK4!A154="","",WEEK4!A154)</f>
        <v/>
      </c>
      <c r="B154" s="146" t="str">
        <f>IF(WEEK4!B154="","",WEEK4!B154)</f>
        <v/>
      </c>
      <c r="C154" s="64">
        <f>WEEK4!L154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IF(WEEK4!B155="","",WEEK4!B155)</f>
        <v/>
      </c>
      <c r="C155" s="63">
        <f>WEEK4!L155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IF(WEEK4!B156="","",WEEK4!B156)</f>
        <v/>
      </c>
      <c r="C156" s="63">
        <f>WEEK4!L156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 t="shared" si="64"/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49"/>
      <c r="C157" s="63">
        <f>WEEK4!L157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50"/>
      <c r="C158" s="65">
        <f>WEEK4!L158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5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45">
        <f>WEEK1!B160</f>
        <v>23</v>
      </c>
      <c r="C160" s="62">
        <f>WEEK4!L160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IF(WEEK4!A161="","",WEEK4!A161)</f>
        <v/>
      </c>
      <c r="B161" s="146" t="str">
        <f>IF(WEEK4!B161="","",WEEK4!B161)</f>
        <v/>
      </c>
      <c r="C161" s="64">
        <f>WEEK4!L161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IF(WEEK4!B162="","",WEEK4!B162)</f>
        <v/>
      </c>
      <c r="C162" s="63">
        <f>WEEK4!L162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IF(WEEK4!B163="","",WEEK4!B163)</f>
        <v/>
      </c>
      <c r="C163" s="63">
        <f>WEEK4!L163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SUM(E163,J163)+C163+O165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49"/>
      <c r="C164" s="63">
        <f>WEEK4!L164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50"/>
      <c r="C165" s="65">
        <f>WEEK4!L165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5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45">
        <f>WEEK1!B167</f>
        <v>24</v>
      </c>
      <c r="C167" s="62">
        <f>WEEK4!L167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IF(WEEK4!A168="","",WEEK4!A168)</f>
        <v/>
      </c>
      <c r="B168" s="146" t="str">
        <f>IF(WEEK4!B168="","",WEEK4!B168)</f>
        <v/>
      </c>
      <c r="C168" s="64">
        <f>WEEK4!L168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IF(WEEK4!B169="","",WEEK4!B169)</f>
        <v/>
      </c>
      <c r="C169" s="63">
        <f>WEEK4!L169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IF(WEEK4!B170="","",WEEK4!B170)</f>
        <v/>
      </c>
      <c r="C170" s="63">
        <f>WEEK4!L170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SUM(E170,J170)+C170+O172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49"/>
      <c r="C171" s="63">
        <f>WEEK4!L171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50"/>
      <c r="C172" s="65">
        <f>WEEK4!L172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5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45">
        <f>WEEK1!B174</f>
        <v>25</v>
      </c>
      <c r="C174" s="62">
        <f>WEEK4!L174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IF(WEEK4!A175="","",WEEK4!A175)</f>
        <v/>
      </c>
      <c r="B175" s="146" t="str">
        <f>IF(WEEK4!B175="","",WEEK4!B175)</f>
        <v/>
      </c>
      <c r="C175" s="64">
        <f>WEEK4!L175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IF(WEEK4!B176="","",WEEK4!B176)</f>
        <v/>
      </c>
      <c r="C176" s="63">
        <f>WEEK4!L176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IF(WEEK4!B177="","",WEEK4!B177)</f>
        <v/>
      </c>
      <c r="C177" s="63">
        <f>WEEK4!L177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SUM(E177,J177)+C177+O179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49"/>
      <c r="C178" s="63">
        <f>WEEK4!L178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50"/>
      <c r="C179" s="65">
        <f>WEEK4!L179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5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53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53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54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56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56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56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56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56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56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56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56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56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57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dpC/1lYhc10hbifyoylk6M+P0SuH84AU1YQ7G78ZHwFlx5ioO4H2gQm/6cHgtzi63LCv9R9mRSZxBQsiWDITjQ==" saltValue="Aea8pKL3UxFg8MP2M4bMhg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4995" priority="1271">
      <formula>E5="red"</formula>
    </cfRule>
    <cfRule type="expression" dxfId="4994" priority="1272">
      <formula>E5="blue"</formula>
    </cfRule>
    <cfRule type="expression" dxfId="4993" priority="1273">
      <formula>E5="GREEN"</formula>
    </cfRule>
    <cfRule type="expression" dxfId="4992" priority="1274">
      <formula>E5="BROWN"</formula>
    </cfRule>
    <cfRule type="expression" dxfId="4991" priority="1275">
      <formula>E5="yellow"</formula>
    </cfRule>
    <cfRule type="expression" dxfId="4990" priority="1276">
      <formula>E5="black"</formula>
    </cfRule>
  </conditionalFormatting>
  <conditionalFormatting sqref="J5">
    <cfRule type="expression" dxfId="4989" priority="1265">
      <formula>J5="black"</formula>
    </cfRule>
    <cfRule type="expression" dxfId="4988" priority="1266">
      <formula>J5="red"</formula>
    </cfRule>
    <cfRule type="expression" dxfId="4987" priority="1267">
      <formula>J5="brown"</formula>
    </cfRule>
    <cfRule type="expression" dxfId="4986" priority="1268">
      <formula>J5="green"</formula>
    </cfRule>
    <cfRule type="expression" dxfId="4985" priority="1269">
      <formula>J5="blue"</formula>
    </cfRule>
    <cfRule type="expression" dxfId="4984" priority="1270">
      <formula>J5="yellow"</formula>
    </cfRule>
  </conditionalFormatting>
  <conditionalFormatting sqref="F5">
    <cfRule type="expression" dxfId="4983" priority="1259">
      <formula>F5="red"</formula>
    </cfRule>
    <cfRule type="expression" dxfId="4982" priority="1260">
      <formula>F5="blue"</formula>
    </cfRule>
    <cfRule type="expression" dxfId="4981" priority="1261">
      <formula>F5="GREEN"</formula>
    </cfRule>
    <cfRule type="expression" dxfId="4980" priority="1262">
      <formula>F5="BROWN"</formula>
    </cfRule>
    <cfRule type="expression" dxfId="4979" priority="1263">
      <formula>F5="yellow"</formula>
    </cfRule>
    <cfRule type="expression" dxfId="4978" priority="1264">
      <formula>F5="black"</formula>
    </cfRule>
  </conditionalFormatting>
  <conditionalFormatting sqref="G5">
    <cfRule type="expression" dxfId="4977" priority="1253">
      <formula>G5="red"</formula>
    </cfRule>
    <cfRule type="expression" dxfId="4976" priority="1254">
      <formula>G5="blue"</formula>
    </cfRule>
    <cfRule type="expression" dxfId="4975" priority="1255">
      <formula>G5="GREEN"</formula>
    </cfRule>
    <cfRule type="expression" dxfId="4974" priority="1256">
      <formula>G5="BROWN"</formula>
    </cfRule>
    <cfRule type="expression" dxfId="4973" priority="1257">
      <formula>G5="yellow"</formula>
    </cfRule>
    <cfRule type="expression" dxfId="4972" priority="1258">
      <formula>G5="black"</formula>
    </cfRule>
  </conditionalFormatting>
  <conditionalFormatting sqref="H5">
    <cfRule type="expression" dxfId="4971" priority="1247">
      <formula>H5="red"</formula>
    </cfRule>
    <cfRule type="expression" dxfId="4970" priority="1248">
      <formula>H5="blue"</formula>
    </cfRule>
    <cfRule type="expression" dxfId="4969" priority="1249">
      <formula>H5="GREEN"</formula>
    </cfRule>
    <cfRule type="expression" dxfId="4968" priority="1250">
      <formula>H5="BROWN"</formula>
    </cfRule>
    <cfRule type="expression" dxfId="4967" priority="1251">
      <formula>H5="yellow"</formula>
    </cfRule>
    <cfRule type="expression" dxfId="4966" priority="1252">
      <formula>H5="black"</formula>
    </cfRule>
  </conditionalFormatting>
  <conditionalFormatting sqref="I5">
    <cfRule type="expression" dxfId="4965" priority="1241">
      <formula>I5="red"</formula>
    </cfRule>
    <cfRule type="expression" dxfId="4964" priority="1242">
      <formula>I5="blue"</formula>
    </cfRule>
    <cfRule type="expression" dxfId="4963" priority="1243">
      <formula>I5="GREEN"</formula>
    </cfRule>
    <cfRule type="expression" dxfId="4962" priority="1244">
      <formula>I5="BROWN"</formula>
    </cfRule>
    <cfRule type="expression" dxfId="4961" priority="1245">
      <formula>I5="yellow"</formula>
    </cfRule>
    <cfRule type="expression" dxfId="4960" priority="1246">
      <formula>I5="black"</formula>
    </cfRule>
  </conditionalFormatting>
  <conditionalFormatting sqref="E5:J5">
    <cfRule type="expression" dxfId="4959" priority="1240" stopIfTrue="1">
      <formula>E5=FALSE</formula>
    </cfRule>
  </conditionalFormatting>
  <conditionalFormatting sqref="K5">
    <cfRule type="expression" dxfId="4958" priority="1220">
      <formula>K5="black"</formula>
    </cfRule>
    <cfRule type="expression" dxfId="4957" priority="1221">
      <formula>K5="red"</formula>
    </cfRule>
    <cfRule type="expression" dxfId="4956" priority="1222">
      <formula>K5="brown"</formula>
    </cfRule>
    <cfRule type="expression" dxfId="4955" priority="1223">
      <formula>K5="green"</formula>
    </cfRule>
    <cfRule type="expression" dxfId="4954" priority="1224">
      <formula>K5="blue"</formula>
    </cfRule>
    <cfRule type="expression" dxfId="4953" priority="1225">
      <formula>K5="yellow"</formula>
    </cfRule>
  </conditionalFormatting>
  <conditionalFormatting sqref="K5">
    <cfRule type="expression" dxfId="4952" priority="1219" stopIfTrue="1">
      <formula>K5=FALSE</formula>
    </cfRule>
  </conditionalFormatting>
  <conditionalFormatting sqref="B8">
    <cfRule type="expression" dxfId="4951" priority="352">
      <formula>B8="red"</formula>
    </cfRule>
    <cfRule type="expression" dxfId="4950" priority="353">
      <formula>B8="blue"</formula>
    </cfRule>
    <cfRule type="expression" dxfId="4949" priority="354">
      <formula>B8="GREEN"</formula>
    </cfRule>
    <cfRule type="expression" dxfId="4948" priority="355">
      <formula>B8="BROWN"</formula>
    </cfRule>
    <cfRule type="expression" dxfId="4947" priority="356">
      <formula>B8="yellow"</formula>
    </cfRule>
    <cfRule type="expression" dxfId="4946" priority="357">
      <formula>B8="black"</formula>
    </cfRule>
  </conditionalFormatting>
  <conditionalFormatting sqref="B8">
    <cfRule type="expression" dxfId="4945" priority="351" stopIfTrue="1">
      <formula>B8=FALSE</formula>
    </cfRule>
  </conditionalFormatting>
  <conditionalFormatting sqref="B9">
    <cfRule type="expression" dxfId="4944" priority="344" stopIfTrue="1">
      <formula>B9=FALSE</formula>
    </cfRule>
  </conditionalFormatting>
  <conditionalFormatting sqref="B9">
    <cfRule type="expression" dxfId="4943" priority="345">
      <formula>B9="red"</formula>
    </cfRule>
    <cfRule type="expression" dxfId="4942" priority="346">
      <formula>B9="blue"</formula>
    </cfRule>
    <cfRule type="expression" dxfId="4941" priority="347">
      <formula>B9="GREEN"</formula>
    </cfRule>
    <cfRule type="expression" dxfId="4940" priority="348">
      <formula>B9="BROWN"</formula>
    </cfRule>
    <cfRule type="expression" dxfId="4939" priority="349">
      <formula>B9="yellow"</formula>
    </cfRule>
    <cfRule type="expression" dxfId="4938" priority="350">
      <formula>B9="black"</formula>
    </cfRule>
  </conditionalFormatting>
  <conditionalFormatting sqref="B16">
    <cfRule type="expression" dxfId="4937" priority="330" stopIfTrue="1">
      <formula>B16=FALSE</formula>
    </cfRule>
  </conditionalFormatting>
  <conditionalFormatting sqref="B16">
    <cfRule type="expression" dxfId="4936" priority="331">
      <formula>B16="red"</formula>
    </cfRule>
    <cfRule type="expression" dxfId="4935" priority="332">
      <formula>B16="blue"</formula>
    </cfRule>
    <cfRule type="expression" dxfId="4934" priority="333">
      <formula>B16="GREEN"</formula>
    </cfRule>
    <cfRule type="expression" dxfId="4933" priority="334">
      <formula>B16="BROWN"</formula>
    </cfRule>
    <cfRule type="expression" dxfId="4932" priority="335">
      <formula>B16="yellow"</formula>
    </cfRule>
    <cfRule type="expression" dxfId="4931" priority="336">
      <formula>B16="black"</formula>
    </cfRule>
  </conditionalFormatting>
  <conditionalFormatting sqref="B22">
    <cfRule type="expression" dxfId="4930" priority="324">
      <formula>B22="red"</formula>
    </cfRule>
    <cfRule type="expression" dxfId="4929" priority="325">
      <formula>B22="blue"</formula>
    </cfRule>
    <cfRule type="expression" dxfId="4928" priority="326">
      <formula>B22="GREEN"</formula>
    </cfRule>
    <cfRule type="expression" dxfId="4927" priority="327">
      <formula>B22="BROWN"</formula>
    </cfRule>
    <cfRule type="expression" dxfId="4926" priority="328">
      <formula>B22="yellow"</formula>
    </cfRule>
    <cfRule type="expression" dxfId="4925" priority="329">
      <formula>B22="black"</formula>
    </cfRule>
  </conditionalFormatting>
  <conditionalFormatting sqref="B22">
    <cfRule type="expression" dxfId="4924" priority="323" stopIfTrue="1">
      <formula>B22=FALSE</formula>
    </cfRule>
  </conditionalFormatting>
  <conditionalFormatting sqref="B23">
    <cfRule type="expression" dxfId="4923" priority="316" stopIfTrue="1">
      <formula>B23=FALSE</formula>
    </cfRule>
  </conditionalFormatting>
  <conditionalFormatting sqref="B23">
    <cfRule type="expression" dxfId="4922" priority="317">
      <formula>B23="red"</formula>
    </cfRule>
    <cfRule type="expression" dxfId="4921" priority="318">
      <formula>B23="blue"</formula>
    </cfRule>
    <cfRule type="expression" dxfId="4920" priority="319">
      <formula>B23="GREEN"</formula>
    </cfRule>
    <cfRule type="expression" dxfId="4919" priority="320">
      <formula>B23="BROWN"</formula>
    </cfRule>
    <cfRule type="expression" dxfId="4918" priority="321">
      <formula>B23="yellow"</formula>
    </cfRule>
    <cfRule type="expression" dxfId="4917" priority="322">
      <formula>B23="black"</formula>
    </cfRule>
  </conditionalFormatting>
  <conditionalFormatting sqref="B29">
    <cfRule type="expression" dxfId="4916" priority="310">
      <formula>B29="red"</formula>
    </cfRule>
    <cfRule type="expression" dxfId="4915" priority="311">
      <formula>B29="blue"</formula>
    </cfRule>
    <cfRule type="expression" dxfId="4914" priority="312">
      <formula>B29="GREEN"</formula>
    </cfRule>
    <cfRule type="expression" dxfId="4913" priority="313">
      <formula>B29="BROWN"</formula>
    </cfRule>
    <cfRule type="expression" dxfId="4912" priority="314">
      <formula>B29="yellow"</formula>
    </cfRule>
    <cfRule type="expression" dxfId="4911" priority="315">
      <formula>B29="black"</formula>
    </cfRule>
  </conditionalFormatting>
  <conditionalFormatting sqref="B29">
    <cfRule type="expression" dxfId="4910" priority="309" stopIfTrue="1">
      <formula>B29=FALSE</formula>
    </cfRule>
  </conditionalFormatting>
  <conditionalFormatting sqref="B30">
    <cfRule type="expression" dxfId="4909" priority="302" stopIfTrue="1">
      <formula>B30=FALSE</formula>
    </cfRule>
  </conditionalFormatting>
  <conditionalFormatting sqref="B30">
    <cfRule type="expression" dxfId="4908" priority="303">
      <formula>B30="red"</formula>
    </cfRule>
    <cfRule type="expression" dxfId="4907" priority="304">
      <formula>B30="blue"</formula>
    </cfRule>
    <cfRule type="expression" dxfId="4906" priority="305">
      <formula>B30="GREEN"</formula>
    </cfRule>
    <cfRule type="expression" dxfId="4905" priority="306">
      <formula>B30="BROWN"</formula>
    </cfRule>
    <cfRule type="expression" dxfId="4904" priority="307">
      <formula>B30="yellow"</formula>
    </cfRule>
    <cfRule type="expression" dxfId="4903" priority="308">
      <formula>B30="black"</formula>
    </cfRule>
  </conditionalFormatting>
  <conditionalFormatting sqref="B36">
    <cfRule type="expression" dxfId="4902" priority="296">
      <formula>B36="red"</formula>
    </cfRule>
    <cfRule type="expression" dxfId="4901" priority="297">
      <formula>B36="blue"</formula>
    </cfRule>
    <cfRule type="expression" dxfId="4900" priority="298">
      <formula>B36="GREEN"</formula>
    </cfRule>
    <cfRule type="expression" dxfId="4899" priority="299">
      <formula>B36="BROWN"</formula>
    </cfRule>
    <cfRule type="expression" dxfId="4898" priority="300">
      <formula>B36="yellow"</formula>
    </cfRule>
    <cfRule type="expression" dxfId="4897" priority="301">
      <formula>B36="black"</formula>
    </cfRule>
  </conditionalFormatting>
  <conditionalFormatting sqref="B36">
    <cfRule type="expression" dxfId="4896" priority="295" stopIfTrue="1">
      <formula>B36=FALSE</formula>
    </cfRule>
  </conditionalFormatting>
  <conditionalFormatting sqref="B37">
    <cfRule type="expression" dxfId="4895" priority="288" stopIfTrue="1">
      <formula>B37=FALSE</formula>
    </cfRule>
  </conditionalFormatting>
  <conditionalFormatting sqref="B37">
    <cfRule type="expression" dxfId="4894" priority="289">
      <formula>B37="red"</formula>
    </cfRule>
    <cfRule type="expression" dxfId="4893" priority="290">
      <formula>B37="blue"</formula>
    </cfRule>
    <cfRule type="expression" dxfId="4892" priority="291">
      <formula>B37="GREEN"</formula>
    </cfRule>
    <cfRule type="expression" dxfId="4891" priority="292">
      <formula>B37="BROWN"</formula>
    </cfRule>
    <cfRule type="expression" dxfId="4890" priority="293">
      <formula>B37="yellow"</formula>
    </cfRule>
    <cfRule type="expression" dxfId="4889" priority="294">
      <formula>B37="black"</formula>
    </cfRule>
  </conditionalFormatting>
  <conditionalFormatting sqref="B43">
    <cfRule type="expression" dxfId="4888" priority="282">
      <formula>B43="red"</formula>
    </cfRule>
    <cfRule type="expression" dxfId="4887" priority="283">
      <formula>B43="blue"</formula>
    </cfRule>
    <cfRule type="expression" dxfId="4886" priority="284">
      <formula>B43="GREEN"</formula>
    </cfRule>
    <cfRule type="expression" dxfId="4885" priority="285">
      <formula>B43="BROWN"</formula>
    </cfRule>
    <cfRule type="expression" dxfId="4884" priority="286">
      <formula>B43="yellow"</formula>
    </cfRule>
    <cfRule type="expression" dxfId="4883" priority="287">
      <formula>B43="black"</formula>
    </cfRule>
  </conditionalFormatting>
  <conditionalFormatting sqref="B43">
    <cfRule type="expression" dxfId="4882" priority="281" stopIfTrue="1">
      <formula>B43=FALSE</formula>
    </cfRule>
  </conditionalFormatting>
  <conditionalFormatting sqref="B44">
    <cfRule type="expression" dxfId="4881" priority="274" stopIfTrue="1">
      <formula>B44=FALSE</formula>
    </cfRule>
  </conditionalFormatting>
  <conditionalFormatting sqref="B44">
    <cfRule type="expression" dxfId="4880" priority="275">
      <formula>B44="red"</formula>
    </cfRule>
    <cfRule type="expression" dxfId="4879" priority="276">
      <formula>B44="blue"</formula>
    </cfRule>
    <cfRule type="expression" dxfId="4878" priority="277">
      <formula>B44="GREEN"</formula>
    </cfRule>
    <cfRule type="expression" dxfId="4877" priority="278">
      <formula>B44="BROWN"</formula>
    </cfRule>
    <cfRule type="expression" dxfId="4876" priority="279">
      <formula>B44="yellow"</formula>
    </cfRule>
    <cfRule type="expression" dxfId="4875" priority="280">
      <formula>B44="black"</formula>
    </cfRule>
  </conditionalFormatting>
  <conditionalFormatting sqref="B50">
    <cfRule type="expression" dxfId="4874" priority="268">
      <formula>B50="red"</formula>
    </cfRule>
    <cfRule type="expression" dxfId="4873" priority="269">
      <formula>B50="blue"</formula>
    </cfRule>
    <cfRule type="expression" dxfId="4872" priority="270">
      <formula>B50="GREEN"</formula>
    </cfRule>
    <cfRule type="expression" dxfId="4871" priority="271">
      <formula>B50="BROWN"</formula>
    </cfRule>
    <cfRule type="expression" dxfId="4870" priority="272">
      <formula>B50="yellow"</formula>
    </cfRule>
    <cfRule type="expression" dxfId="4869" priority="273">
      <formula>B50="black"</formula>
    </cfRule>
  </conditionalFormatting>
  <conditionalFormatting sqref="B50">
    <cfRule type="expression" dxfId="4868" priority="267" stopIfTrue="1">
      <formula>B50=FALSE</formula>
    </cfRule>
  </conditionalFormatting>
  <conditionalFormatting sqref="B51">
    <cfRule type="expression" dxfId="4867" priority="260" stopIfTrue="1">
      <formula>B51=FALSE</formula>
    </cfRule>
  </conditionalFormatting>
  <conditionalFormatting sqref="B51">
    <cfRule type="expression" dxfId="4866" priority="261">
      <formula>B51="red"</formula>
    </cfRule>
    <cfRule type="expression" dxfId="4865" priority="262">
      <formula>B51="blue"</formula>
    </cfRule>
    <cfRule type="expression" dxfId="4864" priority="263">
      <formula>B51="GREEN"</formula>
    </cfRule>
    <cfRule type="expression" dxfId="4863" priority="264">
      <formula>B51="BROWN"</formula>
    </cfRule>
    <cfRule type="expression" dxfId="4862" priority="265">
      <formula>B51="yellow"</formula>
    </cfRule>
    <cfRule type="expression" dxfId="4861" priority="266">
      <formula>B51="black"</formula>
    </cfRule>
  </conditionalFormatting>
  <conditionalFormatting sqref="B57">
    <cfRule type="expression" dxfId="4860" priority="254">
      <formula>B57="red"</formula>
    </cfRule>
    <cfRule type="expression" dxfId="4859" priority="255">
      <formula>B57="blue"</formula>
    </cfRule>
    <cfRule type="expression" dxfId="4858" priority="256">
      <formula>B57="GREEN"</formula>
    </cfRule>
    <cfRule type="expression" dxfId="4857" priority="257">
      <formula>B57="BROWN"</formula>
    </cfRule>
    <cfRule type="expression" dxfId="4856" priority="258">
      <formula>B57="yellow"</formula>
    </cfRule>
    <cfRule type="expression" dxfId="4855" priority="259">
      <formula>B57="black"</formula>
    </cfRule>
  </conditionalFormatting>
  <conditionalFormatting sqref="B57">
    <cfRule type="expression" dxfId="4854" priority="253" stopIfTrue="1">
      <formula>B57=FALSE</formula>
    </cfRule>
  </conditionalFormatting>
  <conditionalFormatting sqref="B58">
    <cfRule type="expression" dxfId="4853" priority="246" stopIfTrue="1">
      <formula>B58=FALSE</formula>
    </cfRule>
  </conditionalFormatting>
  <conditionalFormatting sqref="B58">
    <cfRule type="expression" dxfId="4852" priority="247">
      <formula>B58="red"</formula>
    </cfRule>
    <cfRule type="expression" dxfId="4851" priority="248">
      <formula>B58="blue"</formula>
    </cfRule>
    <cfRule type="expression" dxfId="4850" priority="249">
      <formula>B58="GREEN"</formula>
    </cfRule>
    <cfRule type="expression" dxfId="4849" priority="250">
      <formula>B58="BROWN"</formula>
    </cfRule>
    <cfRule type="expression" dxfId="4848" priority="251">
      <formula>B58="yellow"</formula>
    </cfRule>
    <cfRule type="expression" dxfId="4847" priority="252">
      <formula>B58="black"</formula>
    </cfRule>
  </conditionalFormatting>
  <conditionalFormatting sqref="B64">
    <cfRule type="expression" dxfId="4846" priority="240">
      <formula>B64="red"</formula>
    </cfRule>
    <cfRule type="expression" dxfId="4845" priority="241">
      <formula>B64="blue"</formula>
    </cfRule>
    <cfRule type="expression" dxfId="4844" priority="242">
      <formula>B64="GREEN"</formula>
    </cfRule>
    <cfRule type="expression" dxfId="4843" priority="243">
      <formula>B64="BROWN"</formula>
    </cfRule>
    <cfRule type="expression" dxfId="4842" priority="244">
      <formula>B64="yellow"</formula>
    </cfRule>
    <cfRule type="expression" dxfId="4841" priority="245">
      <formula>B64="black"</formula>
    </cfRule>
  </conditionalFormatting>
  <conditionalFormatting sqref="B64">
    <cfRule type="expression" dxfId="4840" priority="239" stopIfTrue="1">
      <formula>B64=FALSE</formula>
    </cfRule>
  </conditionalFormatting>
  <conditionalFormatting sqref="B65">
    <cfRule type="expression" dxfId="4839" priority="232" stopIfTrue="1">
      <formula>B65=FALSE</formula>
    </cfRule>
  </conditionalFormatting>
  <conditionalFormatting sqref="B65">
    <cfRule type="expression" dxfId="4838" priority="233">
      <formula>B65="red"</formula>
    </cfRule>
    <cfRule type="expression" dxfId="4837" priority="234">
      <formula>B65="blue"</formula>
    </cfRule>
    <cfRule type="expression" dxfId="4836" priority="235">
      <formula>B65="GREEN"</formula>
    </cfRule>
    <cfRule type="expression" dxfId="4835" priority="236">
      <formula>B65="BROWN"</formula>
    </cfRule>
    <cfRule type="expression" dxfId="4834" priority="237">
      <formula>B65="yellow"</formula>
    </cfRule>
    <cfRule type="expression" dxfId="4833" priority="238">
      <formula>B65="black"</formula>
    </cfRule>
  </conditionalFormatting>
  <conditionalFormatting sqref="B71">
    <cfRule type="expression" dxfId="4832" priority="226">
      <formula>B71="red"</formula>
    </cfRule>
    <cfRule type="expression" dxfId="4831" priority="227">
      <formula>B71="blue"</formula>
    </cfRule>
    <cfRule type="expression" dxfId="4830" priority="228">
      <formula>B71="GREEN"</formula>
    </cfRule>
    <cfRule type="expression" dxfId="4829" priority="229">
      <formula>B71="BROWN"</formula>
    </cfRule>
    <cfRule type="expression" dxfId="4828" priority="230">
      <formula>B71="yellow"</formula>
    </cfRule>
    <cfRule type="expression" dxfId="4827" priority="231">
      <formula>B71="black"</formula>
    </cfRule>
  </conditionalFormatting>
  <conditionalFormatting sqref="B71">
    <cfRule type="expression" dxfId="4826" priority="225" stopIfTrue="1">
      <formula>B71=FALSE</formula>
    </cfRule>
  </conditionalFormatting>
  <conditionalFormatting sqref="B72">
    <cfRule type="expression" dxfId="4825" priority="218" stopIfTrue="1">
      <formula>B72=FALSE</formula>
    </cfRule>
  </conditionalFormatting>
  <conditionalFormatting sqref="B72">
    <cfRule type="expression" dxfId="4824" priority="219">
      <formula>B72="red"</formula>
    </cfRule>
    <cfRule type="expression" dxfId="4823" priority="220">
      <formula>B72="blue"</formula>
    </cfRule>
    <cfRule type="expression" dxfId="4822" priority="221">
      <formula>B72="GREEN"</formula>
    </cfRule>
    <cfRule type="expression" dxfId="4821" priority="222">
      <formula>B72="BROWN"</formula>
    </cfRule>
    <cfRule type="expression" dxfId="4820" priority="223">
      <formula>B72="yellow"</formula>
    </cfRule>
    <cfRule type="expression" dxfId="4819" priority="224">
      <formula>B72="black"</formula>
    </cfRule>
  </conditionalFormatting>
  <conditionalFormatting sqref="B78">
    <cfRule type="expression" dxfId="4818" priority="212">
      <formula>B78="red"</formula>
    </cfRule>
    <cfRule type="expression" dxfId="4817" priority="213">
      <formula>B78="blue"</formula>
    </cfRule>
    <cfRule type="expression" dxfId="4816" priority="214">
      <formula>B78="GREEN"</formula>
    </cfRule>
    <cfRule type="expression" dxfId="4815" priority="215">
      <formula>B78="BROWN"</formula>
    </cfRule>
    <cfRule type="expression" dxfId="4814" priority="216">
      <formula>B78="yellow"</formula>
    </cfRule>
    <cfRule type="expression" dxfId="4813" priority="217">
      <formula>B78="black"</formula>
    </cfRule>
  </conditionalFormatting>
  <conditionalFormatting sqref="B78">
    <cfRule type="expression" dxfId="4812" priority="211" stopIfTrue="1">
      <formula>B78=FALSE</formula>
    </cfRule>
  </conditionalFormatting>
  <conditionalFormatting sqref="B79">
    <cfRule type="expression" dxfId="4811" priority="204" stopIfTrue="1">
      <formula>B79=FALSE</formula>
    </cfRule>
  </conditionalFormatting>
  <conditionalFormatting sqref="B79">
    <cfRule type="expression" dxfId="4810" priority="205">
      <formula>B79="red"</formula>
    </cfRule>
    <cfRule type="expression" dxfId="4809" priority="206">
      <formula>B79="blue"</formula>
    </cfRule>
    <cfRule type="expression" dxfId="4808" priority="207">
      <formula>B79="GREEN"</formula>
    </cfRule>
    <cfRule type="expression" dxfId="4807" priority="208">
      <formula>B79="BROWN"</formula>
    </cfRule>
    <cfRule type="expression" dxfId="4806" priority="209">
      <formula>B79="yellow"</formula>
    </cfRule>
    <cfRule type="expression" dxfId="4805" priority="210">
      <formula>B79="black"</formula>
    </cfRule>
  </conditionalFormatting>
  <conditionalFormatting sqref="B85">
    <cfRule type="expression" dxfId="4804" priority="198">
      <formula>B85="red"</formula>
    </cfRule>
    <cfRule type="expression" dxfId="4803" priority="199">
      <formula>B85="blue"</formula>
    </cfRule>
    <cfRule type="expression" dxfId="4802" priority="200">
      <formula>B85="GREEN"</formula>
    </cfRule>
    <cfRule type="expression" dxfId="4801" priority="201">
      <formula>B85="BROWN"</formula>
    </cfRule>
    <cfRule type="expression" dxfId="4800" priority="202">
      <formula>B85="yellow"</formula>
    </cfRule>
    <cfRule type="expression" dxfId="4799" priority="203">
      <formula>B85="black"</formula>
    </cfRule>
  </conditionalFormatting>
  <conditionalFormatting sqref="B85">
    <cfRule type="expression" dxfId="4798" priority="197" stopIfTrue="1">
      <formula>B85=FALSE</formula>
    </cfRule>
  </conditionalFormatting>
  <conditionalFormatting sqref="B86">
    <cfRule type="expression" dxfId="4797" priority="190" stopIfTrue="1">
      <formula>B86=FALSE</formula>
    </cfRule>
  </conditionalFormatting>
  <conditionalFormatting sqref="B86">
    <cfRule type="expression" dxfId="4796" priority="191">
      <formula>B86="red"</formula>
    </cfRule>
    <cfRule type="expression" dxfId="4795" priority="192">
      <formula>B86="blue"</formula>
    </cfRule>
    <cfRule type="expression" dxfId="4794" priority="193">
      <formula>B86="GREEN"</formula>
    </cfRule>
    <cfRule type="expression" dxfId="4793" priority="194">
      <formula>B86="BROWN"</formula>
    </cfRule>
    <cfRule type="expression" dxfId="4792" priority="195">
      <formula>B86="yellow"</formula>
    </cfRule>
    <cfRule type="expression" dxfId="4791" priority="196">
      <formula>B86="black"</formula>
    </cfRule>
  </conditionalFormatting>
  <conditionalFormatting sqref="B92">
    <cfRule type="expression" dxfId="4790" priority="184">
      <formula>B92="red"</formula>
    </cfRule>
    <cfRule type="expression" dxfId="4789" priority="185">
      <formula>B92="blue"</formula>
    </cfRule>
    <cfRule type="expression" dxfId="4788" priority="186">
      <formula>B92="GREEN"</formula>
    </cfRule>
    <cfRule type="expression" dxfId="4787" priority="187">
      <formula>B92="BROWN"</formula>
    </cfRule>
    <cfRule type="expression" dxfId="4786" priority="188">
      <formula>B92="yellow"</formula>
    </cfRule>
    <cfRule type="expression" dxfId="4785" priority="189">
      <formula>B92="black"</formula>
    </cfRule>
  </conditionalFormatting>
  <conditionalFormatting sqref="B92">
    <cfRule type="expression" dxfId="4784" priority="183" stopIfTrue="1">
      <formula>B92=FALSE</formula>
    </cfRule>
  </conditionalFormatting>
  <conditionalFormatting sqref="B93">
    <cfRule type="expression" dxfId="4783" priority="176" stopIfTrue="1">
      <formula>B93=FALSE</formula>
    </cfRule>
  </conditionalFormatting>
  <conditionalFormatting sqref="B93">
    <cfRule type="expression" dxfId="4782" priority="177">
      <formula>B93="red"</formula>
    </cfRule>
    <cfRule type="expression" dxfId="4781" priority="178">
      <formula>B93="blue"</formula>
    </cfRule>
    <cfRule type="expression" dxfId="4780" priority="179">
      <formula>B93="GREEN"</formula>
    </cfRule>
    <cfRule type="expression" dxfId="4779" priority="180">
      <formula>B93="BROWN"</formula>
    </cfRule>
    <cfRule type="expression" dxfId="4778" priority="181">
      <formula>B93="yellow"</formula>
    </cfRule>
    <cfRule type="expression" dxfId="4777" priority="182">
      <formula>B93="black"</formula>
    </cfRule>
  </conditionalFormatting>
  <conditionalFormatting sqref="B99">
    <cfRule type="expression" dxfId="4776" priority="170">
      <formula>B99="red"</formula>
    </cfRule>
    <cfRule type="expression" dxfId="4775" priority="171">
      <formula>B99="blue"</formula>
    </cfRule>
    <cfRule type="expression" dxfId="4774" priority="172">
      <formula>B99="GREEN"</formula>
    </cfRule>
    <cfRule type="expression" dxfId="4773" priority="173">
      <formula>B99="BROWN"</formula>
    </cfRule>
    <cfRule type="expression" dxfId="4772" priority="174">
      <formula>B99="yellow"</formula>
    </cfRule>
    <cfRule type="expression" dxfId="4771" priority="175">
      <formula>B99="black"</formula>
    </cfRule>
  </conditionalFormatting>
  <conditionalFormatting sqref="B99">
    <cfRule type="expression" dxfId="4770" priority="169" stopIfTrue="1">
      <formula>B99=FALSE</formula>
    </cfRule>
  </conditionalFormatting>
  <conditionalFormatting sqref="B100">
    <cfRule type="expression" dxfId="4769" priority="162" stopIfTrue="1">
      <formula>B100=FALSE</formula>
    </cfRule>
  </conditionalFormatting>
  <conditionalFormatting sqref="B100">
    <cfRule type="expression" dxfId="4768" priority="163">
      <formula>B100="red"</formula>
    </cfRule>
    <cfRule type="expression" dxfId="4767" priority="164">
      <formula>B100="blue"</formula>
    </cfRule>
    <cfRule type="expression" dxfId="4766" priority="165">
      <formula>B100="GREEN"</formula>
    </cfRule>
    <cfRule type="expression" dxfId="4765" priority="166">
      <formula>B100="BROWN"</formula>
    </cfRule>
    <cfRule type="expression" dxfId="4764" priority="167">
      <formula>B100="yellow"</formula>
    </cfRule>
    <cfRule type="expression" dxfId="4763" priority="168">
      <formula>B100="black"</formula>
    </cfRule>
  </conditionalFormatting>
  <conditionalFormatting sqref="B106">
    <cfRule type="expression" dxfId="4762" priority="156">
      <formula>B106="red"</formula>
    </cfRule>
    <cfRule type="expression" dxfId="4761" priority="157">
      <formula>B106="blue"</formula>
    </cfRule>
    <cfRule type="expression" dxfId="4760" priority="158">
      <formula>B106="GREEN"</formula>
    </cfRule>
    <cfRule type="expression" dxfId="4759" priority="159">
      <formula>B106="BROWN"</formula>
    </cfRule>
    <cfRule type="expression" dxfId="4758" priority="160">
      <formula>B106="yellow"</formula>
    </cfRule>
    <cfRule type="expression" dxfId="4757" priority="161">
      <formula>B106="black"</formula>
    </cfRule>
  </conditionalFormatting>
  <conditionalFormatting sqref="B106">
    <cfRule type="expression" dxfId="4756" priority="155" stopIfTrue="1">
      <formula>B106=FALSE</formula>
    </cfRule>
  </conditionalFormatting>
  <conditionalFormatting sqref="B107">
    <cfRule type="expression" dxfId="4755" priority="148" stopIfTrue="1">
      <formula>B107=FALSE</formula>
    </cfRule>
  </conditionalFormatting>
  <conditionalFormatting sqref="B107">
    <cfRule type="expression" dxfId="4754" priority="149">
      <formula>B107="red"</formula>
    </cfRule>
    <cfRule type="expression" dxfId="4753" priority="150">
      <formula>B107="blue"</formula>
    </cfRule>
    <cfRule type="expression" dxfId="4752" priority="151">
      <formula>B107="GREEN"</formula>
    </cfRule>
    <cfRule type="expression" dxfId="4751" priority="152">
      <formula>B107="BROWN"</formula>
    </cfRule>
    <cfRule type="expression" dxfId="4750" priority="153">
      <formula>B107="yellow"</formula>
    </cfRule>
    <cfRule type="expression" dxfId="4749" priority="154">
      <formula>B107="black"</formula>
    </cfRule>
  </conditionalFormatting>
  <conditionalFormatting sqref="B113">
    <cfRule type="expression" dxfId="4748" priority="142">
      <formula>B113="red"</formula>
    </cfRule>
    <cfRule type="expression" dxfId="4747" priority="143">
      <formula>B113="blue"</formula>
    </cfRule>
    <cfRule type="expression" dxfId="4746" priority="144">
      <formula>B113="GREEN"</formula>
    </cfRule>
    <cfRule type="expression" dxfId="4745" priority="145">
      <formula>B113="BROWN"</formula>
    </cfRule>
    <cfRule type="expression" dxfId="4744" priority="146">
      <formula>B113="yellow"</formula>
    </cfRule>
    <cfRule type="expression" dxfId="4743" priority="147">
      <formula>B113="black"</formula>
    </cfRule>
  </conditionalFormatting>
  <conditionalFormatting sqref="B113">
    <cfRule type="expression" dxfId="4742" priority="141" stopIfTrue="1">
      <formula>B113=FALSE</formula>
    </cfRule>
  </conditionalFormatting>
  <conditionalFormatting sqref="B114">
    <cfRule type="expression" dxfId="4741" priority="134" stopIfTrue="1">
      <formula>B114=FALSE</formula>
    </cfRule>
  </conditionalFormatting>
  <conditionalFormatting sqref="B114">
    <cfRule type="expression" dxfId="4740" priority="135">
      <formula>B114="red"</formula>
    </cfRule>
    <cfRule type="expression" dxfId="4739" priority="136">
      <formula>B114="blue"</formula>
    </cfRule>
    <cfRule type="expression" dxfId="4738" priority="137">
      <formula>B114="GREEN"</formula>
    </cfRule>
    <cfRule type="expression" dxfId="4737" priority="138">
      <formula>B114="BROWN"</formula>
    </cfRule>
    <cfRule type="expression" dxfId="4736" priority="139">
      <formula>B114="yellow"</formula>
    </cfRule>
    <cfRule type="expression" dxfId="4735" priority="140">
      <formula>B114="black"</formula>
    </cfRule>
  </conditionalFormatting>
  <conditionalFormatting sqref="B120">
    <cfRule type="expression" dxfId="4734" priority="128">
      <formula>B120="red"</formula>
    </cfRule>
    <cfRule type="expression" dxfId="4733" priority="129">
      <formula>B120="blue"</formula>
    </cfRule>
    <cfRule type="expression" dxfId="4732" priority="130">
      <formula>B120="GREEN"</formula>
    </cfRule>
    <cfRule type="expression" dxfId="4731" priority="131">
      <formula>B120="BROWN"</formula>
    </cfRule>
    <cfRule type="expression" dxfId="4730" priority="132">
      <formula>B120="yellow"</formula>
    </cfRule>
    <cfRule type="expression" dxfId="4729" priority="133">
      <formula>B120="black"</formula>
    </cfRule>
  </conditionalFormatting>
  <conditionalFormatting sqref="B120">
    <cfRule type="expression" dxfId="4728" priority="127" stopIfTrue="1">
      <formula>B120=FALSE</formula>
    </cfRule>
  </conditionalFormatting>
  <conditionalFormatting sqref="B121">
    <cfRule type="expression" dxfId="4727" priority="120" stopIfTrue="1">
      <formula>B121=FALSE</formula>
    </cfRule>
  </conditionalFormatting>
  <conditionalFormatting sqref="B121">
    <cfRule type="expression" dxfId="4726" priority="121">
      <formula>B121="red"</formula>
    </cfRule>
    <cfRule type="expression" dxfId="4725" priority="122">
      <formula>B121="blue"</formula>
    </cfRule>
    <cfRule type="expression" dxfId="4724" priority="123">
      <formula>B121="GREEN"</formula>
    </cfRule>
    <cfRule type="expression" dxfId="4723" priority="124">
      <formula>B121="BROWN"</formula>
    </cfRule>
    <cfRule type="expression" dxfId="4722" priority="125">
      <formula>B121="yellow"</formula>
    </cfRule>
    <cfRule type="expression" dxfId="4721" priority="126">
      <formula>B121="black"</formula>
    </cfRule>
  </conditionalFormatting>
  <conditionalFormatting sqref="B127">
    <cfRule type="expression" dxfId="4720" priority="114">
      <formula>B127="red"</formula>
    </cfRule>
    <cfRule type="expression" dxfId="4719" priority="115">
      <formula>B127="blue"</formula>
    </cfRule>
    <cfRule type="expression" dxfId="4718" priority="116">
      <formula>B127="GREEN"</formula>
    </cfRule>
    <cfRule type="expression" dxfId="4717" priority="117">
      <formula>B127="BROWN"</formula>
    </cfRule>
    <cfRule type="expression" dxfId="4716" priority="118">
      <formula>B127="yellow"</formula>
    </cfRule>
    <cfRule type="expression" dxfId="4715" priority="119">
      <formula>B127="black"</formula>
    </cfRule>
  </conditionalFormatting>
  <conditionalFormatting sqref="B127">
    <cfRule type="expression" dxfId="4714" priority="113" stopIfTrue="1">
      <formula>B127=FALSE</formula>
    </cfRule>
  </conditionalFormatting>
  <conditionalFormatting sqref="B128">
    <cfRule type="expression" dxfId="4713" priority="106" stopIfTrue="1">
      <formula>B128=FALSE</formula>
    </cfRule>
  </conditionalFormatting>
  <conditionalFormatting sqref="B128">
    <cfRule type="expression" dxfId="4712" priority="107">
      <formula>B128="red"</formula>
    </cfRule>
    <cfRule type="expression" dxfId="4711" priority="108">
      <formula>B128="blue"</formula>
    </cfRule>
    <cfRule type="expression" dxfId="4710" priority="109">
      <formula>B128="GREEN"</formula>
    </cfRule>
    <cfRule type="expression" dxfId="4709" priority="110">
      <formula>B128="BROWN"</formula>
    </cfRule>
    <cfRule type="expression" dxfId="4708" priority="111">
      <formula>B128="yellow"</formula>
    </cfRule>
    <cfRule type="expression" dxfId="4707" priority="112">
      <formula>B128="black"</formula>
    </cfRule>
  </conditionalFormatting>
  <conditionalFormatting sqref="B134">
    <cfRule type="expression" dxfId="4706" priority="100">
      <formula>B134="red"</formula>
    </cfRule>
    <cfRule type="expression" dxfId="4705" priority="101">
      <formula>B134="blue"</formula>
    </cfRule>
    <cfRule type="expression" dxfId="4704" priority="102">
      <formula>B134="GREEN"</formula>
    </cfRule>
    <cfRule type="expression" dxfId="4703" priority="103">
      <formula>B134="BROWN"</formula>
    </cfRule>
    <cfRule type="expression" dxfId="4702" priority="104">
      <formula>B134="yellow"</formula>
    </cfRule>
    <cfRule type="expression" dxfId="4701" priority="105">
      <formula>B134="black"</formula>
    </cfRule>
  </conditionalFormatting>
  <conditionalFormatting sqref="B134">
    <cfRule type="expression" dxfId="4700" priority="99" stopIfTrue="1">
      <formula>B134=FALSE</formula>
    </cfRule>
  </conditionalFormatting>
  <conditionalFormatting sqref="B135">
    <cfRule type="expression" dxfId="4699" priority="92" stopIfTrue="1">
      <formula>B135=FALSE</formula>
    </cfRule>
  </conditionalFormatting>
  <conditionalFormatting sqref="B135">
    <cfRule type="expression" dxfId="4698" priority="93">
      <formula>B135="red"</formula>
    </cfRule>
    <cfRule type="expression" dxfId="4697" priority="94">
      <formula>B135="blue"</formula>
    </cfRule>
    <cfRule type="expression" dxfId="4696" priority="95">
      <formula>B135="GREEN"</formula>
    </cfRule>
    <cfRule type="expression" dxfId="4695" priority="96">
      <formula>B135="BROWN"</formula>
    </cfRule>
    <cfRule type="expression" dxfId="4694" priority="97">
      <formula>B135="yellow"</formula>
    </cfRule>
    <cfRule type="expression" dxfId="4693" priority="98">
      <formula>B135="black"</formula>
    </cfRule>
  </conditionalFormatting>
  <conditionalFormatting sqref="B141">
    <cfRule type="expression" dxfId="4692" priority="86">
      <formula>B141="red"</formula>
    </cfRule>
    <cfRule type="expression" dxfId="4691" priority="87">
      <formula>B141="blue"</formula>
    </cfRule>
    <cfRule type="expression" dxfId="4690" priority="88">
      <formula>B141="GREEN"</formula>
    </cfRule>
    <cfRule type="expression" dxfId="4689" priority="89">
      <formula>B141="BROWN"</formula>
    </cfRule>
    <cfRule type="expression" dxfId="4688" priority="90">
      <formula>B141="yellow"</formula>
    </cfRule>
    <cfRule type="expression" dxfId="4687" priority="91">
      <formula>B141="black"</formula>
    </cfRule>
  </conditionalFormatting>
  <conditionalFormatting sqref="B141">
    <cfRule type="expression" dxfId="4686" priority="85" stopIfTrue="1">
      <formula>B141=FALSE</formula>
    </cfRule>
  </conditionalFormatting>
  <conditionalFormatting sqref="B142">
    <cfRule type="expression" dxfId="4685" priority="78" stopIfTrue="1">
      <formula>B142=FALSE</formula>
    </cfRule>
  </conditionalFormatting>
  <conditionalFormatting sqref="B142">
    <cfRule type="expression" dxfId="4684" priority="79">
      <formula>B142="red"</formula>
    </cfRule>
    <cfRule type="expression" dxfId="4683" priority="80">
      <formula>B142="blue"</formula>
    </cfRule>
    <cfRule type="expression" dxfId="4682" priority="81">
      <formula>B142="GREEN"</formula>
    </cfRule>
    <cfRule type="expression" dxfId="4681" priority="82">
      <formula>B142="BROWN"</formula>
    </cfRule>
    <cfRule type="expression" dxfId="4680" priority="83">
      <formula>B142="yellow"</formula>
    </cfRule>
    <cfRule type="expression" dxfId="4679" priority="84">
      <formula>B142="black"</formula>
    </cfRule>
  </conditionalFormatting>
  <conditionalFormatting sqref="B148">
    <cfRule type="expression" dxfId="4678" priority="72">
      <formula>B148="red"</formula>
    </cfRule>
    <cfRule type="expression" dxfId="4677" priority="73">
      <formula>B148="blue"</formula>
    </cfRule>
    <cfRule type="expression" dxfId="4676" priority="74">
      <formula>B148="GREEN"</formula>
    </cfRule>
    <cfRule type="expression" dxfId="4675" priority="75">
      <formula>B148="BROWN"</formula>
    </cfRule>
    <cfRule type="expression" dxfId="4674" priority="76">
      <formula>B148="yellow"</formula>
    </cfRule>
    <cfRule type="expression" dxfId="4673" priority="77">
      <formula>B148="black"</formula>
    </cfRule>
  </conditionalFormatting>
  <conditionalFormatting sqref="B148">
    <cfRule type="expression" dxfId="4672" priority="71" stopIfTrue="1">
      <formula>B148=FALSE</formula>
    </cfRule>
  </conditionalFormatting>
  <conditionalFormatting sqref="B149">
    <cfRule type="expression" dxfId="4671" priority="64" stopIfTrue="1">
      <formula>B149=FALSE</formula>
    </cfRule>
  </conditionalFormatting>
  <conditionalFormatting sqref="B149">
    <cfRule type="expression" dxfId="4670" priority="65">
      <formula>B149="red"</formula>
    </cfRule>
    <cfRule type="expression" dxfId="4669" priority="66">
      <formula>B149="blue"</formula>
    </cfRule>
    <cfRule type="expression" dxfId="4668" priority="67">
      <formula>B149="GREEN"</formula>
    </cfRule>
    <cfRule type="expression" dxfId="4667" priority="68">
      <formula>B149="BROWN"</formula>
    </cfRule>
    <cfRule type="expression" dxfId="4666" priority="69">
      <formula>B149="yellow"</formula>
    </cfRule>
    <cfRule type="expression" dxfId="4665" priority="70">
      <formula>B149="black"</formula>
    </cfRule>
  </conditionalFormatting>
  <conditionalFormatting sqref="B155">
    <cfRule type="expression" dxfId="4664" priority="58">
      <formula>B155="red"</formula>
    </cfRule>
    <cfRule type="expression" dxfId="4663" priority="59">
      <formula>B155="blue"</formula>
    </cfRule>
    <cfRule type="expression" dxfId="4662" priority="60">
      <formula>B155="GREEN"</formula>
    </cfRule>
    <cfRule type="expression" dxfId="4661" priority="61">
      <formula>B155="BROWN"</formula>
    </cfRule>
    <cfRule type="expression" dxfId="4660" priority="62">
      <formula>B155="yellow"</formula>
    </cfRule>
    <cfRule type="expression" dxfId="4659" priority="63">
      <formula>B155="black"</formula>
    </cfRule>
  </conditionalFormatting>
  <conditionalFormatting sqref="B155">
    <cfRule type="expression" dxfId="4658" priority="57" stopIfTrue="1">
      <formula>B155=FALSE</formula>
    </cfRule>
  </conditionalFormatting>
  <conditionalFormatting sqref="B156">
    <cfRule type="expression" dxfId="4657" priority="50" stopIfTrue="1">
      <formula>B156=FALSE</formula>
    </cfRule>
  </conditionalFormatting>
  <conditionalFormatting sqref="B156">
    <cfRule type="expression" dxfId="4656" priority="51">
      <formula>B156="red"</formula>
    </cfRule>
    <cfRule type="expression" dxfId="4655" priority="52">
      <formula>B156="blue"</formula>
    </cfRule>
    <cfRule type="expression" dxfId="4654" priority="53">
      <formula>B156="GREEN"</formula>
    </cfRule>
    <cfRule type="expression" dxfId="4653" priority="54">
      <formula>B156="BROWN"</formula>
    </cfRule>
    <cfRule type="expression" dxfId="4652" priority="55">
      <formula>B156="yellow"</formula>
    </cfRule>
    <cfRule type="expression" dxfId="4651" priority="56">
      <formula>B156="black"</formula>
    </cfRule>
  </conditionalFormatting>
  <conditionalFormatting sqref="B162">
    <cfRule type="expression" dxfId="4650" priority="44">
      <formula>B162="red"</formula>
    </cfRule>
    <cfRule type="expression" dxfId="4649" priority="45">
      <formula>B162="blue"</formula>
    </cfRule>
    <cfRule type="expression" dxfId="4648" priority="46">
      <formula>B162="GREEN"</formula>
    </cfRule>
    <cfRule type="expression" dxfId="4647" priority="47">
      <formula>B162="BROWN"</formula>
    </cfRule>
    <cfRule type="expression" dxfId="4646" priority="48">
      <formula>B162="yellow"</formula>
    </cfRule>
    <cfRule type="expression" dxfId="4645" priority="49">
      <formula>B162="black"</formula>
    </cfRule>
  </conditionalFormatting>
  <conditionalFormatting sqref="B162">
    <cfRule type="expression" dxfId="4644" priority="43" stopIfTrue="1">
      <formula>B162=FALSE</formula>
    </cfRule>
  </conditionalFormatting>
  <conditionalFormatting sqref="B163">
    <cfRule type="expression" dxfId="4643" priority="36" stopIfTrue="1">
      <formula>B163=FALSE</formula>
    </cfRule>
  </conditionalFormatting>
  <conditionalFormatting sqref="B163">
    <cfRule type="expression" dxfId="4642" priority="37">
      <formula>B163="red"</formula>
    </cfRule>
    <cfRule type="expression" dxfId="4641" priority="38">
      <formula>B163="blue"</formula>
    </cfRule>
    <cfRule type="expression" dxfId="4640" priority="39">
      <formula>B163="GREEN"</formula>
    </cfRule>
    <cfRule type="expression" dxfId="4639" priority="40">
      <formula>B163="BROWN"</formula>
    </cfRule>
    <cfRule type="expression" dxfId="4638" priority="41">
      <formula>B163="yellow"</formula>
    </cfRule>
    <cfRule type="expression" dxfId="4637" priority="42">
      <formula>B163="black"</formula>
    </cfRule>
  </conditionalFormatting>
  <conditionalFormatting sqref="B169">
    <cfRule type="expression" dxfId="4636" priority="30">
      <formula>B169="red"</formula>
    </cfRule>
    <cfRule type="expression" dxfId="4635" priority="31">
      <formula>B169="blue"</formula>
    </cfRule>
    <cfRule type="expression" dxfId="4634" priority="32">
      <formula>B169="GREEN"</formula>
    </cfRule>
    <cfRule type="expression" dxfId="4633" priority="33">
      <formula>B169="BROWN"</formula>
    </cfRule>
    <cfRule type="expression" dxfId="4632" priority="34">
      <formula>B169="yellow"</formula>
    </cfRule>
    <cfRule type="expression" dxfId="4631" priority="35">
      <formula>B169="black"</formula>
    </cfRule>
  </conditionalFormatting>
  <conditionalFormatting sqref="B169">
    <cfRule type="expression" dxfId="4630" priority="29" stopIfTrue="1">
      <formula>B169=FALSE</formula>
    </cfRule>
  </conditionalFormatting>
  <conditionalFormatting sqref="B170">
    <cfRule type="expression" dxfId="4629" priority="22" stopIfTrue="1">
      <formula>B170=FALSE</formula>
    </cfRule>
  </conditionalFormatting>
  <conditionalFormatting sqref="B170">
    <cfRule type="expression" dxfId="4628" priority="23">
      <formula>B170="red"</formula>
    </cfRule>
    <cfRule type="expression" dxfId="4627" priority="24">
      <formula>B170="blue"</formula>
    </cfRule>
    <cfRule type="expression" dxfId="4626" priority="25">
      <formula>B170="GREEN"</formula>
    </cfRule>
    <cfRule type="expression" dxfId="4625" priority="26">
      <formula>B170="BROWN"</formula>
    </cfRule>
    <cfRule type="expression" dxfId="4624" priority="27">
      <formula>B170="yellow"</formula>
    </cfRule>
    <cfRule type="expression" dxfId="4623" priority="28">
      <formula>B170="black"</formula>
    </cfRule>
  </conditionalFormatting>
  <conditionalFormatting sqref="B176">
    <cfRule type="expression" dxfId="4622" priority="16">
      <formula>B176="red"</formula>
    </cfRule>
    <cfRule type="expression" dxfId="4621" priority="17">
      <formula>B176="blue"</formula>
    </cfRule>
    <cfRule type="expression" dxfId="4620" priority="18">
      <formula>B176="GREEN"</formula>
    </cfRule>
    <cfRule type="expression" dxfId="4619" priority="19">
      <formula>B176="BROWN"</formula>
    </cfRule>
    <cfRule type="expression" dxfId="4618" priority="20">
      <formula>B176="yellow"</formula>
    </cfRule>
    <cfRule type="expression" dxfId="4617" priority="21">
      <formula>B176="black"</formula>
    </cfRule>
  </conditionalFormatting>
  <conditionalFormatting sqref="B176">
    <cfRule type="expression" dxfId="4616" priority="15" stopIfTrue="1">
      <formula>B176=FALSE</formula>
    </cfRule>
  </conditionalFormatting>
  <conditionalFormatting sqref="B177">
    <cfRule type="expression" dxfId="4615" priority="8" stopIfTrue="1">
      <formula>B177=FALSE</formula>
    </cfRule>
  </conditionalFormatting>
  <conditionalFormatting sqref="B177">
    <cfRule type="expression" dxfId="4614" priority="9">
      <formula>B177="red"</formula>
    </cfRule>
    <cfRule type="expression" dxfId="4613" priority="10">
      <formula>B177="blue"</formula>
    </cfRule>
    <cfRule type="expression" dxfId="4612" priority="11">
      <formula>B177="GREEN"</formula>
    </cfRule>
    <cfRule type="expression" dxfId="4611" priority="12">
      <formula>B177="BROWN"</formula>
    </cfRule>
    <cfRule type="expression" dxfId="4610" priority="13">
      <formula>B177="yellow"</formula>
    </cfRule>
    <cfRule type="expression" dxfId="4609" priority="14">
      <formula>B177="black"</formula>
    </cfRule>
  </conditionalFormatting>
  <conditionalFormatting sqref="B15">
    <cfRule type="expression" dxfId="4608" priority="2">
      <formula>B15="red"</formula>
    </cfRule>
    <cfRule type="expression" dxfId="4607" priority="3">
      <formula>B15="blue"</formula>
    </cfRule>
    <cfRule type="expression" dxfId="4606" priority="4">
      <formula>B15="GREEN"</formula>
    </cfRule>
    <cfRule type="expression" dxfId="4605" priority="5">
      <formula>B15="BROWN"</formula>
    </cfRule>
    <cfRule type="expression" dxfId="4604" priority="6">
      <formula>B15="yellow"</formula>
    </cfRule>
    <cfRule type="expression" dxfId="4603" priority="7">
      <formula>B15="black"</formula>
    </cfRule>
  </conditionalFormatting>
  <conditionalFormatting sqref="B15">
    <cfRule type="expression" dxfId="4602" priority="1" stopIfTrue="1">
      <formula>B15=FALSE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6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6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55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40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41"/>
      <c r="C2" s="71" t="s">
        <v>33</v>
      </c>
      <c r="D2" s="56">
        <v>6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42"/>
      <c r="C3" s="259" t="s">
        <v>16</v>
      </c>
      <c r="D3" s="93" t="b">
        <f>WEEK5!J5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43"/>
      <c r="C4" s="222"/>
      <c r="D4" s="22"/>
      <c r="E4" s="55" t="e">
        <f>WEEK5!$J$4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44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45">
        <f>WEEK1!B6</f>
        <v>1</v>
      </c>
      <c r="C6" s="62">
        <f>WEEK5!L6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IF(WEEK5!A7="","",WEEK5!A7)</f>
        <v/>
      </c>
      <c r="B7" s="146" t="str">
        <f>IF(WEEK5!B7="","",WEEK5!B7)</f>
        <v/>
      </c>
      <c r="C7" s="64">
        <f>WEEK5!L7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IF(WEEK5!B8="","",WEEK5!B8)</f>
        <v/>
      </c>
      <c r="C8" s="63">
        <f>WEEK5!L8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IF(WEEK5!B9="","",WEEK5!B9)</f>
        <v/>
      </c>
      <c r="C9" s="63">
        <f>WEEK5!L9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49"/>
      <c r="C10" s="63">
        <f>WEEK5!L10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50"/>
      <c r="C11" s="65">
        <f>WEEK5!L11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5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45">
        <f>WEEK1!B13</f>
        <v>2</v>
      </c>
      <c r="C13" s="62">
        <f>WEEK5!L13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IF(WEEK5!A14="","",WEEK5!A14)</f>
        <v/>
      </c>
      <c r="B14" s="146" t="str">
        <f>IF(WEEK5!B14="","",WEEK5!B14)</f>
        <v/>
      </c>
      <c r="C14" s="64">
        <f>WEEK5!L14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IF(WEEK5!B15="","",WEEK5!B15)</f>
        <v/>
      </c>
      <c r="C15" s="63">
        <f>WEEK5!L15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IF(WEEK5!B16="","",WEEK5!B16)</f>
        <v/>
      </c>
      <c r="C16" s="63">
        <f>WEEK5!L16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49"/>
      <c r="C17" s="63">
        <f>WEEK5!L17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50"/>
      <c r="C18" s="65">
        <f>WEEK5!L18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5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45">
        <f>WEEK1!B20</f>
        <v>3</v>
      </c>
      <c r="C20" s="62">
        <f>WEEK5!L20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IF(WEEK5!A21="","",WEEK5!A21)</f>
        <v/>
      </c>
      <c r="B21" s="146" t="str">
        <f>IF(WEEK5!B21="","",WEEK5!B21)</f>
        <v/>
      </c>
      <c r="C21" s="64">
        <f>WEEK5!L21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IF(WEEK5!B22="","",WEEK5!B22)</f>
        <v/>
      </c>
      <c r="C22" s="63">
        <f>WEEK5!L22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IF(WEEK5!B23="","",WEEK5!B23)</f>
        <v/>
      </c>
      <c r="C23" s="63">
        <f>WEEK5!L23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49"/>
      <c r="C24" s="63">
        <f>WEEK5!L24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50"/>
      <c r="C25" s="65">
        <f>WEEK5!L25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5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45">
        <f>WEEK1!B27</f>
        <v>4</v>
      </c>
      <c r="C27" s="62">
        <f>WEEK5!L27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IF(WEEK5!A28="","",WEEK5!A28)</f>
        <v/>
      </c>
      <c r="B28" s="146" t="str">
        <f>IF(WEEK5!B28="","",WEEK5!B28)</f>
        <v/>
      </c>
      <c r="C28" s="64">
        <f>WEEK5!L28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IF(WEEK5!B29="","",WEEK5!B29)</f>
        <v/>
      </c>
      <c r="C29" s="63">
        <f>WEEK5!L29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IF(WEEK5!B30="","",WEEK5!B30)</f>
        <v/>
      </c>
      <c r="C30" s="63">
        <f>WEEK5!L30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49"/>
      <c r="C31" s="63">
        <f>WEEK5!L31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50"/>
      <c r="C32" s="65">
        <f>WEEK5!L32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5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45">
        <f>WEEK1!B34</f>
        <v>5</v>
      </c>
      <c r="C34" s="62">
        <f>WEEK5!L34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IF(WEEK5!A35="","",WEEK5!A35)</f>
        <v/>
      </c>
      <c r="B35" s="146" t="str">
        <f>IF(WEEK5!B35="","",WEEK5!B35)</f>
        <v/>
      </c>
      <c r="C35" s="64">
        <f>WEEK5!L35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IF(WEEK5!B36="","",WEEK5!B36)</f>
        <v/>
      </c>
      <c r="C36" s="63">
        <f>WEEK5!L36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IF(WEEK5!B37="","",WEEK5!B37)</f>
        <v/>
      </c>
      <c r="C37" s="63">
        <f>WEEK5!L37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49"/>
      <c r="C38" s="63">
        <f>WEEK5!L38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50"/>
      <c r="C39" s="65">
        <f>WEEK5!L39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5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45">
        <f>WEEK1!B41</f>
        <v>6</v>
      </c>
      <c r="C41" s="62">
        <f>WEEK5!L41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IF(WEEK5!A42="","",WEEK5!A42)</f>
        <v/>
      </c>
      <c r="B42" s="146" t="str">
        <f>IF(WEEK5!B42="","",WEEK5!B42)</f>
        <v/>
      </c>
      <c r="C42" s="64">
        <f>WEEK5!L42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IF(WEEK5!B43="","",WEEK5!B43)</f>
        <v/>
      </c>
      <c r="C43" s="63">
        <f>WEEK5!L43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IF(WEEK5!B44="","",WEEK5!B44)</f>
        <v/>
      </c>
      <c r="C44" s="63">
        <f>WEEK5!L44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49"/>
      <c r="C45" s="63">
        <f>WEEK5!L45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50"/>
      <c r="C46" s="65">
        <f>WEEK5!L46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5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45">
        <f>WEEK1!B48</f>
        <v>7</v>
      </c>
      <c r="C48" s="62">
        <f>WEEK5!L48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IF(WEEK5!A49="","",WEEK5!A49)</f>
        <v/>
      </c>
      <c r="B49" s="146" t="str">
        <f>IF(WEEK5!B49="","",WEEK5!B49)</f>
        <v/>
      </c>
      <c r="C49" s="64">
        <f>WEEK5!L49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IF(WEEK5!B50="","",WEEK5!B50)</f>
        <v/>
      </c>
      <c r="C50" s="63">
        <f>WEEK5!L50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IF(WEEK5!B51="","",WEEK5!B51)</f>
        <v/>
      </c>
      <c r="C51" s="63">
        <f>WEEK5!L51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49"/>
      <c r="C52" s="63">
        <f>WEEK5!L52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50"/>
      <c r="C53" s="65">
        <f>WEEK5!L53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5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45">
        <f>WEEK1!B55</f>
        <v>8</v>
      </c>
      <c r="C55" s="62">
        <f>WEEK5!L55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IF(WEEK5!A56="","",WEEK5!A56)</f>
        <v/>
      </c>
      <c r="B56" s="146" t="str">
        <f>IF(WEEK5!B56="","",WEEK5!B56)</f>
        <v/>
      </c>
      <c r="C56" s="64">
        <f>WEEK5!L56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IF(WEEK5!B57="","",WEEK5!B57)</f>
        <v/>
      </c>
      <c r="C57" s="63">
        <f>WEEK5!L57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IF(WEEK5!B58="","",WEEK5!B58)</f>
        <v/>
      </c>
      <c r="C58" s="63">
        <f>WEEK5!L58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49"/>
      <c r="C59" s="63">
        <f>WEEK5!L59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50"/>
      <c r="C60" s="65">
        <f>WEEK5!L60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5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45">
        <f>WEEK1!B62</f>
        <v>9</v>
      </c>
      <c r="C62" s="62">
        <f>WEEK5!L62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IF(WEEK5!A63="","",WEEK5!A63)</f>
        <v/>
      </c>
      <c r="B63" s="146" t="str">
        <f>IF(WEEK5!B63="","",WEEK5!B63)</f>
        <v/>
      </c>
      <c r="C63" s="64">
        <f>WEEK5!L63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IF(WEEK5!B64="","",WEEK5!B64)</f>
        <v/>
      </c>
      <c r="C64" s="63">
        <f>WEEK5!L64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IF(WEEK5!B65="","",WEEK5!B65)</f>
        <v/>
      </c>
      <c r="C65" s="63">
        <f>WEEK5!L65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49"/>
      <c r="C66" s="63">
        <f>WEEK5!L66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50"/>
      <c r="C67" s="65">
        <f>WEEK5!L67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5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45">
        <f>WEEK1!B69</f>
        <v>10</v>
      </c>
      <c r="C69" s="62">
        <f>WEEK5!L69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IF(WEEK5!A70="","",WEEK5!A70)</f>
        <v/>
      </c>
      <c r="B70" s="146" t="str">
        <f>IF(WEEK5!B70="","",WEEK5!B70)</f>
        <v/>
      </c>
      <c r="C70" s="64">
        <f>WEEK5!L70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IF(WEEK5!B71="","",WEEK5!B71)</f>
        <v/>
      </c>
      <c r="C71" s="63">
        <f>WEEK5!L71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IF(WEEK5!B72="","",WEEK5!B72)</f>
        <v/>
      </c>
      <c r="C72" s="63">
        <f>WEEK5!L72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49"/>
      <c r="C73" s="63">
        <f>WEEK5!L73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50"/>
      <c r="C74" s="65">
        <f>WEEK5!L74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5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45">
        <f>WEEK1!B76</f>
        <v>11</v>
      </c>
      <c r="C76" s="62">
        <f>WEEK5!L76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IF(WEEK5!A77="","",WEEK5!A77)</f>
        <v/>
      </c>
      <c r="B77" s="146" t="str">
        <f>IF(WEEK5!B77="","",WEEK5!B77)</f>
        <v/>
      </c>
      <c r="C77" s="64">
        <f>WEEK5!L77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IF(WEEK5!B78="","",WEEK5!B78)</f>
        <v/>
      </c>
      <c r="C78" s="63">
        <f>WEEK5!L78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IF(WEEK5!B79="","",WEEK5!B79)</f>
        <v/>
      </c>
      <c r="C79" s="63">
        <f>WEEK5!L79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49"/>
      <c r="C80" s="63">
        <f>WEEK5!L80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50"/>
      <c r="C81" s="65">
        <f>WEEK5!L81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5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45">
        <f>WEEK1!B83</f>
        <v>12</v>
      </c>
      <c r="C83" s="62">
        <f>WEEK5!L83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IF(WEEK5!A84="","",WEEK5!A84)</f>
        <v/>
      </c>
      <c r="B84" s="146" t="str">
        <f>IF(WEEK5!B84="","",WEEK5!B84)</f>
        <v/>
      </c>
      <c r="C84" s="64">
        <f>WEEK5!L84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IF(WEEK5!B85="","",WEEK5!B85)</f>
        <v/>
      </c>
      <c r="C85" s="63">
        <f>WEEK5!L85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IF(WEEK5!B86="","",WEEK5!B86)</f>
        <v/>
      </c>
      <c r="C86" s="63">
        <f>WEEK5!L86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49"/>
      <c r="C87" s="63">
        <f>WEEK5!L87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50"/>
      <c r="C88" s="65">
        <f>WEEK5!L88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5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45">
        <f>WEEK1!B90</f>
        <v>13</v>
      </c>
      <c r="C90" s="62">
        <f>WEEK5!L90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IF(WEEK5!A91="","",WEEK5!A91)</f>
        <v/>
      </c>
      <c r="B91" s="146" t="str">
        <f>IF(WEEK5!B91="","",WEEK5!B91)</f>
        <v/>
      </c>
      <c r="C91" s="64">
        <f>WEEK5!L91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IF(WEEK5!B92="","",WEEK5!B92)</f>
        <v/>
      </c>
      <c r="C92" s="63">
        <f>WEEK5!L92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IF(WEEK5!B93="","",WEEK5!B93)</f>
        <v/>
      </c>
      <c r="C93" s="63">
        <f>WEEK5!L93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49"/>
      <c r="C94" s="63">
        <f>WEEK5!L94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50"/>
      <c r="C95" s="65">
        <f>WEEK5!L95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5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45">
        <f>WEEK1!B97</f>
        <v>14</v>
      </c>
      <c r="C97" s="62">
        <f>WEEK5!L97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IF(WEEK5!A98="","",WEEK5!A98)</f>
        <v/>
      </c>
      <c r="B98" s="146" t="str">
        <f>IF(WEEK5!B98="","",WEEK5!B98)</f>
        <v/>
      </c>
      <c r="C98" s="64">
        <f>WEEK5!L98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IF(WEEK5!B99="","",WEEK5!B99)</f>
        <v/>
      </c>
      <c r="C99" s="63">
        <f>WEEK5!L99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IF(WEEK5!B100="","",WEEK5!B100)</f>
        <v/>
      </c>
      <c r="C100" s="63">
        <f>WEEK5!L100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49"/>
      <c r="C101" s="63">
        <f>WEEK5!L101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50"/>
      <c r="C102" s="65">
        <f>WEEK5!L102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5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45">
        <f>WEEK1!B104</f>
        <v>15</v>
      </c>
      <c r="C104" s="62">
        <f>WEEK5!L104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IF(WEEK5!A105="","",WEEK5!A105)</f>
        <v/>
      </c>
      <c r="B105" s="146" t="str">
        <f>IF(WEEK5!B105="","",WEEK5!B105)</f>
        <v/>
      </c>
      <c r="C105" s="64">
        <f>WEEK5!L105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IF(WEEK5!B106="","",WEEK5!B106)</f>
        <v/>
      </c>
      <c r="C106" s="63">
        <f>WEEK5!L106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IF(WEEK5!B107="","",WEEK5!B107)</f>
        <v/>
      </c>
      <c r="C107" s="63">
        <f>WEEK5!L107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49"/>
      <c r="C108" s="63">
        <f>WEEK5!L108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50"/>
      <c r="C109" s="65">
        <f>WEEK5!L109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5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45">
        <f>WEEK1!B111</f>
        <v>16</v>
      </c>
      <c r="C111" s="62">
        <f>WEEK5!L111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IF(WEEK5!A112="","",WEEK5!A112)</f>
        <v/>
      </c>
      <c r="B112" s="146" t="str">
        <f>IF(WEEK5!B112="","",WEEK5!B112)</f>
        <v/>
      </c>
      <c r="C112" s="64">
        <f>WEEK5!L112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IF(WEEK5!B113="","",WEEK5!B113)</f>
        <v/>
      </c>
      <c r="C113" s="63">
        <f>WEEK5!L113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IF(WEEK5!B114="","",WEEK5!B114)</f>
        <v/>
      </c>
      <c r="C114" s="63">
        <f>WEEK5!L114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49"/>
      <c r="C115" s="63">
        <f>WEEK5!L115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50"/>
      <c r="C116" s="65">
        <f>WEEK5!L116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5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45">
        <f>WEEK1!B118</f>
        <v>17</v>
      </c>
      <c r="C118" s="62">
        <f>WEEK5!L118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IF(WEEK5!A119="","",WEEK5!A119)</f>
        <v/>
      </c>
      <c r="B119" s="146" t="str">
        <f>IF(WEEK5!B119="","",WEEK5!B119)</f>
        <v/>
      </c>
      <c r="C119" s="64">
        <f>WEEK5!L119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IF(WEEK5!B120="","",WEEK5!B120)</f>
        <v/>
      </c>
      <c r="C120" s="63">
        <f>WEEK5!L120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IF(WEEK5!B121="","",WEEK5!B121)</f>
        <v/>
      </c>
      <c r="C121" s="63">
        <f>WEEK5!L121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49"/>
      <c r="C122" s="63">
        <f>WEEK5!L122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50"/>
      <c r="C123" s="65">
        <f>WEEK5!L123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5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45">
        <f>WEEK1!B125</f>
        <v>18</v>
      </c>
      <c r="C125" s="62">
        <f>WEEK5!L125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IF(WEEK5!A126="","",WEEK5!A126)</f>
        <v/>
      </c>
      <c r="B126" s="146" t="str">
        <f>IF(WEEK5!B126="","",WEEK5!B126)</f>
        <v/>
      </c>
      <c r="C126" s="64">
        <f>WEEK5!L126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IF(WEEK5!B127="","",WEEK5!B127)</f>
        <v/>
      </c>
      <c r="C127" s="63">
        <f>WEEK5!L127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IF(WEEK5!B128="","",WEEK5!B128)</f>
        <v/>
      </c>
      <c r="C128" s="63">
        <f>WEEK5!L128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49"/>
      <c r="C129" s="63">
        <f>WEEK5!L129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50"/>
      <c r="C130" s="65">
        <f>WEEK5!L130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5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45">
        <f>WEEK1!B132</f>
        <v>19</v>
      </c>
      <c r="C132" s="62">
        <f>WEEK5!L132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IF(WEEK5!A133="","",WEEK5!A133)</f>
        <v/>
      </c>
      <c r="B133" s="146" t="str">
        <f>IF(WEEK5!B133="","",WEEK5!B133)</f>
        <v/>
      </c>
      <c r="C133" s="64">
        <f>WEEK5!L133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IF(WEEK5!B134="","",WEEK5!B134)</f>
        <v/>
      </c>
      <c r="C134" s="63">
        <f>WEEK5!L134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IF(WEEK5!B135="","",WEEK5!B135)</f>
        <v/>
      </c>
      <c r="C135" s="63">
        <f>WEEK5!L135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49"/>
      <c r="C136" s="63">
        <f>WEEK5!L136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ref="L136" si="57">SUM(E136,F136,G136,H136,I136,J136,K136)+C136</f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50"/>
      <c r="C137" s="65">
        <f>WEEK5!L137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8">IF(OR((F132&gt;0),(F133&gt;0),(F134&gt;0)),1,0)</f>
        <v>0</v>
      </c>
      <c r="G137" s="20">
        <f t="shared" si="58"/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0">
        <f t="shared" si="58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5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45">
        <f>WEEK1!B139</f>
        <v>20</v>
      </c>
      <c r="C139" s="62">
        <f>WEEK5!L139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IF(WEEK5!A140="","",WEEK5!A140)</f>
        <v/>
      </c>
      <c r="B140" s="146" t="str">
        <f>IF(WEEK5!B140="","",WEEK5!B140)</f>
        <v/>
      </c>
      <c r="C140" s="64">
        <f>WEEK5!L140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9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IF(WEEK5!B141="","",WEEK5!B141)</f>
        <v/>
      </c>
      <c r="C141" s="63">
        <f>WEEK5!L141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9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IF(WEEK5!B142="","",WEEK5!B142)</f>
        <v/>
      </c>
      <c r="C142" s="63">
        <f>WEEK5!L142</f>
        <v>0</v>
      </c>
      <c r="D142" s="24" t="s">
        <v>26</v>
      </c>
      <c r="E142" s="13">
        <f t="shared" ref="E142:K142" si="60">IF(E145="",0,E$181)</f>
        <v>0</v>
      </c>
      <c r="F142" s="13">
        <f t="shared" si="60"/>
        <v>0</v>
      </c>
      <c r="G142" s="13">
        <f t="shared" si="60"/>
        <v>0</v>
      </c>
      <c r="H142" s="13">
        <f t="shared" si="60"/>
        <v>0</v>
      </c>
      <c r="I142" s="13">
        <f t="shared" si="60"/>
        <v>0</v>
      </c>
      <c r="J142" s="13">
        <f t="shared" si="60"/>
        <v>0</v>
      </c>
      <c r="K142" s="13">
        <f t="shared" si="60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49"/>
      <c r="C143" s="63">
        <f>WEEK5!L143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9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50"/>
      <c r="C144" s="65">
        <f>WEEK5!L144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1">IF(OR((F139&gt;0),(F140&gt;0),(F141&gt;0)),1,0)</f>
        <v>0</v>
      </c>
      <c r="G144" s="20">
        <f t="shared" si="61"/>
        <v>0</v>
      </c>
      <c r="H144" s="20">
        <f t="shared" si="61"/>
        <v>0</v>
      </c>
      <c r="I144" s="20">
        <f t="shared" si="61"/>
        <v>0</v>
      </c>
      <c r="J144" s="20">
        <f t="shared" si="61"/>
        <v>0</v>
      </c>
      <c r="K144" s="20">
        <f t="shared" si="61"/>
        <v>0</v>
      </c>
      <c r="L144" s="60">
        <f t="shared" si="59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5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45">
        <f>WEEK1!B146</f>
        <v>21</v>
      </c>
      <c r="C146" s="62">
        <f>WEEK5!L146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IF(WEEK5!A147="","",WEEK5!A147)</f>
        <v/>
      </c>
      <c r="B147" s="146" t="str">
        <f>IF(WEEK5!B147="","",WEEK5!B147)</f>
        <v/>
      </c>
      <c r="C147" s="64">
        <f>WEEK5!L147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2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IF(WEEK5!B148="","",WEEK5!B148)</f>
        <v/>
      </c>
      <c r="C148" s="63">
        <f>WEEK5!L148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2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IF(WEEK5!B149="","",WEEK5!B149)</f>
        <v/>
      </c>
      <c r="C149" s="63">
        <f>WEEK5!L149</f>
        <v>0</v>
      </c>
      <c r="D149" s="24" t="s">
        <v>26</v>
      </c>
      <c r="E149" s="13">
        <f t="shared" ref="E149:K149" si="63">IF(E152="",0,E$181)</f>
        <v>0</v>
      </c>
      <c r="F149" s="13">
        <f t="shared" si="63"/>
        <v>0</v>
      </c>
      <c r="G149" s="13">
        <f t="shared" si="63"/>
        <v>0</v>
      </c>
      <c r="H149" s="13">
        <f t="shared" si="63"/>
        <v>0</v>
      </c>
      <c r="I149" s="13">
        <f t="shared" si="63"/>
        <v>0</v>
      </c>
      <c r="J149" s="13">
        <f t="shared" si="63"/>
        <v>0</v>
      </c>
      <c r="K149" s="13">
        <f t="shared" si="63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49"/>
      <c r="C150" s="63">
        <f>WEEK5!L150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2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50"/>
      <c r="C151" s="65">
        <f>WEEK5!L151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4">IF(OR((F146&gt;0),(F147&gt;0),(F148&gt;0)),1,0)</f>
        <v>0</v>
      </c>
      <c r="G151" s="20">
        <f t="shared" si="64"/>
        <v>0</v>
      </c>
      <c r="H151" s="20">
        <f t="shared" si="64"/>
        <v>0</v>
      </c>
      <c r="I151" s="20">
        <f t="shared" si="64"/>
        <v>0</v>
      </c>
      <c r="J151" s="20">
        <f t="shared" si="64"/>
        <v>0</v>
      </c>
      <c r="K151" s="20">
        <f t="shared" si="64"/>
        <v>0</v>
      </c>
      <c r="L151" s="60">
        <f t="shared" si="62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5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45">
        <f>WEEK1!B153</f>
        <v>22</v>
      </c>
      <c r="C153" s="62">
        <f>WEEK5!L153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IF(WEEK5!A154="","",WEEK5!A154)</f>
        <v/>
      </c>
      <c r="B154" s="146" t="str">
        <f>IF(WEEK5!B154="","",WEEK5!B154)</f>
        <v/>
      </c>
      <c r="C154" s="64">
        <f>WEEK5!L154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5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IF(WEEK5!B155="","",WEEK5!B155)</f>
        <v/>
      </c>
      <c r="C155" s="63">
        <f>WEEK5!L155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5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IF(WEEK5!B156="","",WEEK5!B156)</f>
        <v/>
      </c>
      <c r="C156" s="63">
        <f>WEEK5!L156</f>
        <v>0</v>
      </c>
      <c r="D156" s="24" t="s">
        <v>26</v>
      </c>
      <c r="E156" s="13">
        <f t="shared" ref="E156:K156" si="66">IF(E159="",0,E$181)</f>
        <v>0</v>
      </c>
      <c r="F156" s="13">
        <f t="shared" si="66"/>
        <v>0</v>
      </c>
      <c r="G156" s="13">
        <f t="shared" si="66"/>
        <v>0</v>
      </c>
      <c r="H156" s="13">
        <f t="shared" si="66"/>
        <v>0</v>
      </c>
      <c r="I156" s="13">
        <f t="shared" si="66"/>
        <v>0</v>
      </c>
      <c r="J156" s="13">
        <f t="shared" si="66"/>
        <v>0</v>
      </c>
      <c r="K156" s="13">
        <f t="shared" si="66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49"/>
      <c r="C157" s="63">
        <f>WEEK5!L157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5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50"/>
      <c r="C158" s="65">
        <f>WEEK5!L158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7">IF(OR((F153&gt;0),(F154&gt;0),(F155&gt;0)),1,0)</f>
        <v>0</v>
      </c>
      <c r="G158" s="20">
        <f t="shared" si="67"/>
        <v>0</v>
      </c>
      <c r="H158" s="20">
        <f t="shared" si="67"/>
        <v>0</v>
      </c>
      <c r="I158" s="20">
        <f t="shared" si="67"/>
        <v>0</v>
      </c>
      <c r="J158" s="20">
        <f t="shared" si="67"/>
        <v>0</v>
      </c>
      <c r="K158" s="20">
        <f t="shared" si="67"/>
        <v>0</v>
      </c>
      <c r="L158" s="60">
        <f t="shared" si="65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5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45">
        <f>WEEK1!B160</f>
        <v>23</v>
      </c>
      <c r="C160" s="62">
        <f>WEEK5!L160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IF(WEEK5!A161="","",WEEK5!A161)</f>
        <v/>
      </c>
      <c r="B161" s="146" t="str">
        <f>IF(WEEK5!B161="","",WEEK5!B161)</f>
        <v/>
      </c>
      <c r="C161" s="64">
        <f>WEEK5!L161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8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IF(WEEK5!B162="","",WEEK5!B162)</f>
        <v/>
      </c>
      <c r="C162" s="63">
        <f>WEEK5!L162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8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IF(WEEK5!B163="","",WEEK5!B163)</f>
        <v/>
      </c>
      <c r="C163" s="63">
        <f>WEEK5!L163</f>
        <v>0</v>
      </c>
      <c r="D163" s="24" t="s">
        <v>26</v>
      </c>
      <c r="E163" s="13">
        <f t="shared" ref="E163:K163" si="69">IF(E166="",0,E$181)</f>
        <v>0</v>
      </c>
      <c r="F163" s="13">
        <f t="shared" si="69"/>
        <v>0</v>
      </c>
      <c r="G163" s="13">
        <f t="shared" si="69"/>
        <v>0</v>
      </c>
      <c r="H163" s="13">
        <f t="shared" si="69"/>
        <v>0</v>
      </c>
      <c r="I163" s="13">
        <f t="shared" si="69"/>
        <v>0</v>
      </c>
      <c r="J163" s="13">
        <f t="shared" si="69"/>
        <v>0</v>
      </c>
      <c r="K163" s="13">
        <f t="shared" si="69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49"/>
      <c r="C164" s="63">
        <f>WEEK5!L164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8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50"/>
      <c r="C165" s="65">
        <f>WEEK5!L165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70">IF(OR((F160&gt;0),(F161&gt;0),(F162&gt;0)),1,0)</f>
        <v>0</v>
      </c>
      <c r="G165" s="20">
        <f t="shared" si="70"/>
        <v>0</v>
      </c>
      <c r="H165" s="20">
        <f t="shared" si="70"/>
        <v>0</v>
      </c>
      <c r="I165" s="20">
        <f t="shared" si="70"/>
        <v>0</v>
      </c>
      <c r="J165" s="20">
        <f t="shared" si="70"/>
        <v>0</v>
      </c>
      <c r="K165" s="20">
        <f t="shared" si="70"/>
        <v>0</v>
      </c>
      <c r="L165" s="60">
        <f t="shared" si="68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5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45">
        <f>WEEK1!B167</f>
        <v>24</v>
      </c>
      <c r="C167" s="62">
        <f>WEEK5!L167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IF(WEEK5!A168="","",WEEK5!A168)</f>
        <v/>
      </c>
      <c r="B168" s="146" t="str">
        <f>IF(WEEK5!B168="","",WEEK5!B168)</f>
        <v/>
      </c>
      <c r="C168" s="64">
        <f>WEEK5!L168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1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IF(WEEK5!B169="","",WEEK5!B169)</f>
        <v/>
      </c>
      <c r="C169" s="63">
        <f>WEEK5!L169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1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IF(WEEK5!B170="","",WEEK5!B170)</f>
        <v/>
      </c>
      <c r="C170" s="63">
        <f>WEEK5!L170</f>
        <v>0</v>
      </c>
      <c r="D170" s="24" t="s">
        <v>26</v>
      </c>
      <c r="E170" s="13">
        <f t="shared" ref="E170:K170" si="72">IF(E173="",0,E$181)</f>
        <v>0</v>
      </c>
      <c r="F170" s="13">
        <f t="shared" si="72"/>
        <v>0</v>
      </c>
      <c r="G170" s="13">
        <f t="shared" si="72"/>
        <v>0</v>
      </c>
      <c r="H170" s="13">
        <f t="shared" si="72"/>
        <v>0</v>
      </c>
      <c r="I170" s="13">
        <f t="shared" si="72"/>
        <v>0</v>
      </c>
      <c r="J170" s="13">
        <f t="shared" si="72"/>
        <v>0</v>
      </c>
      <c r="K170" s="13">
        <f t="shared" si="72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49"/>
      <c r="C171" s="63">
        <f>WEEK5!L171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1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50"/>
      <c r="C172" s="65">
        <f>WEEK5!L172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3">IF(OR((F167&gt;0),(F168&gt;0),(F169&gt;0)),1,0)</f>
        <v>0</v>
      </c>
      <c r="G172" s="20">
        <f t="shared" si="73"/>
        <v>0</v>
      </c>
      <c r="H172" s="20">
        <f t="shared" si="73"/>
        <v>0</v>
      </c>
      <c r="I172" s="20">
        <f t="shared" si="73"/>
        <v>0</v>
      </c>
      <c r="J172" s="20">
        <f t="shared" si="73"/>
        <v>0</v>
      </c>
      <c r="K172" s="20">
        <f t="shared" si="73"/>
        <v>0</v>
      </c>
      <c r="L172" s="60">
        <f t="shared" si="71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5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45">
        <f>WEEK1!B174</f>
        <v>25</v>
      </c>
      <c r="C174" s="62">
        <f>WEEK5!L174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IF(WEEK5!A175="","",WEEK5!A175)</f>
        <v/>
      </c>
      <c r="B175" s="146" t="str">
        <f>IF(WEEK5!B175="","",WEEK5!B175)</f>
        <v/>
      </c>
      <c r="C175" s="64">
        <f>WEEK5!L175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4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IF(WEEK5!B176="","",WEEK5!B176)</f>
        <v/>
      </c>
      <c r="C176" s="63">
        <f>WEEK5!L176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4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IF(WEEK5!B177="","",WEEK5!B177)</f>
        <v/>
      </c>
      <c r="C177" s="63">
        <f>WEEK5!L177</f>
        <v>0</v>
      </c>
      <c r="D177" s="24" t="s">
        <v>26</v>
      </c>
      <c r="E177" s="13">
        <f t="shared" ref="E177:K177" si="75">IF(E180="",0,E$181)</f>
        <v>0</v>
      </c>
      <c r="F177" s="13">
        <f t="shared" si="75"/>
        <v>0</v>
      </c>
      <c r="G177" s="13">
        <f t="shared" si="75"/>
        <v>0</v>
      </c>
      <c r="H177" s="13">
        <f t="shared" si="75"/>
        <v>0</v>
      </c>
      <c r="I177" s="13">
        <f t="shared" si="75"/>
        <v>0</v>
      </c>
      <c r="J177" s="13">
        <f t="shared" si="75"/>
        <v>0</v>
      </c>
      <c r="K177" s="13">
        <f t="shared" si="75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49"/>
      <c r="C178" s="63">
        <f>WEEK5!L178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4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50"/>
      <c r="C179" s="65">
        <f>WEEK5!L179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6">IF(OR((F174&gt;0),(F175&gt;0),(F176&gt;0)),1,0)</f>
        <v>0</v>
      </c>
      <c r="G179" s="20">
        <f t="shared" si="76"/>
        <v>0</v>
      </c>
      <c r="H179" s="20">
        <f t="shared" si="76"/>
        <v>0</v>
      </c>
      <c r="I179" s="20">
        <f t="shared" si="76"/>
        <v>0</v>
      </c>
      <c r="J179" s="20">
        <f t="shared" si="76"/>
        <v>0</v>
      </c>
      <c r="K179" s="20">
        <f t="shared" si="76"/>
        <v>0</v>
      </c>
      <c r="L179" s="60">
        <f t="shared" si="74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5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53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7">IF(H182&gt;0,H183/(H182),0)</f>
        <v>0</v>
      </c>
      <c r="I181" s="31">
        <f t="shared" ca="1" si="77"/>
        <v>0</v>
      </c>
      <c r="J181" s="31">
        <f t="shared" ca="1" si="77"/>
        <v>0</v>
      </c>
      <c r="K181" s="31">
        <f t="shared" si="77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53"/>
      <c r="C182" s="30"/>
      <c r="D182" s="27" t="s">
        <v>11</v>
      </c>
      <c r="E182" s="28">
        <f ca="1">SUM(E184:E208)</f>
        <v>0</v>
      </c>
      <c r="F182" s="28">
        <f t="shared" ref="F182:K182" ca="1" si="78">SUM(F184:F208)</f>
        <v>0</v>
      </c>
      <c r="G182" s="28">
        <f t="shared" ca="1" si="78"/>
        <v>0</v>
      </c>
      <c r="H182" s="28">
        <f t="shared" ca="1" si="78"/>
        <v>0</v>
      </c>
      <c r="I182" s="28">
        <f t="shared" ca="1" si="78"/>
        <v>0</v>
      </c>
      <c r="J182" s="28">
        <f t="shared" ca="1" si="78"/>
        <v>0</v>
      </c>
      <c r="K182" s="28">
        <f t="shared" si="78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54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9">SUM(F6,F13,F20,F27,F34,F41,F48,F55,F62,F69,F76,F83,F90,F97,F104,F111,F118,F125,F132,F139,F146,F153,F160,F167,F174)</f>
        <v>0</v>
      </c>
      <c r="G183" s="38">
        <f t="shared" si="79"/>
        <v>0</v>
      </c>
      <c r="H183" s="38">
        <f t="shared" si="79"/>
        <v>0</v>
      </c>
      <c r="I183" s="38">
        <f t="shared" si="79"/>
        <v>0</v>
      </c>
      <c r="J183" s="38">
        <f t="shared" si="79"/>
        <v>0</v>
      </c>
      <c r="K183" s="38">
        <f t="shared" si="79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80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2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3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4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5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6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80"/>
        <v>0</v>
      </c>
      <c r="N185">
        <f t="shared" ref="N185:N208" ca="1" si="87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56"/>
      <c r="C186" s="9"/>
      <c r="D186" s="9"/>
      <c r="E186" s="6">
        <f t="shared" ca="1" si="81"/>
        <v>0</v>
      </c>
      <c r="F186" s="6">
        <f t="shared" ca="1" si="82"/>
        <v>0</v>
      </c>
      <c r="G186" s="6">
        <f t="shared" ca="1" si="83"/>
        <v>0</v>
      </c>
      <c r="H186" s="6">
        <f t="shared" ca="1" si="84"/>
        <v>0</v>
      </c>
      <c r="I186" s="6">
        <f t="shared" ca="1" si="85"/>
        <v>0</v>
      </c>
      <c r="J186" s="6">
        <f t="shared" ca="1" si="86"/>
        <v>0</v>
      </c>
      <c r="K186" s="6"/>
      <c r="L186" s="7">
        <f t="shared" ca="1" si="80"/>
        <v>0</v>
      </c>
      <c r="N186">
        <f t="shared" ca="1" si="87"/>
        <v>0</v>
      </c>
      <c r="P186" s="8"/>
      <c r="Q186" s="8"/>
    </row>
    <row r="187" spans="1:17" ht="12.7" hidden="1" customHeight="1" x14ac:dyDescent="0.2">
      <c r="E187" s="6">
        <f t="shared" ca="1" si="81"/>
        <v>0</v>
      </c>
      <c r="F187" s="6">
        <f t="shared" ca="1" si="82"/>
        <v>0</v>
      </c>
      <c r="G187" s="6">
        <f t="shared" ca="1" si="83"/>
        <v>0</v>
      </c>
      <c r="H187" s="6">
        <f t="shared" ca="1" si="84"/>
        <v>0</v>
      </c>
      <c r="I187" s="6">
        <f t="shared" ca="1" si="85"/>
        <v>0</v>
      </c>
      <c r="J187" s="6">
        <f t="shared" ca="1" si="86"/>
        <v>0</v>
      </c>
      <c r="K187" s="6"/>
      <c r="L187" s="7">
        <f t="shared" ca="1" si="80"/>
        <v>0</v>
      </c>
      <c r="N187">
        <f t="shared" ca="1" si="87"/>
        <v>0</v>
      </c>
      <c r="P187" s="8"/>
      <c r="Q187" s="8"/>
    </row>
    <row r="188" spans="1:17" ht="12.7" hidden="1" customHeight="1" x14ac:dyDescent="0.25">
      <c r="B188" s="156"/>
      <c r="C188" s="9"/>
      <c r="D188" s="9"/>
      <c r="E188" s="6">
        <f t="shared" ca="1" si="81"/>
        <v>0</v>
      </c>
      <c r="F188" s="6">
        <f t="shared" ca="1" si="82"/>
        <v>0</v>
      </c>
      <c r="G188" s="6">
        <f t="shared" ca="1" si="83"/>
        <v>0</v>
      </c>
      <c r="H188" s="6">
        <f t="shared" ca="1" si="84"/>
        <v>0</v>
      </c>
      <c r="I188" s="6">
        <f t="shared" ca="1" si="85"/>
        <v>0</v>
      </c>
      <c r="J188" s="6">
        <f t="shared" ca="1" si="86"/>
        <v>0</v>
      </c>
      <c r="K188" s="6"/>
      <c r="L188" s="7">
        <f t="shared" ca="1" si="80"/>
        <v>0</v>
      </c>
      <c r="N188">
        <f t="shared" ca="1" si="87"/>
        <v>0</v>
      </c>
      <c r="P188" s="8"/>
      <c r="Q188" s="8"/>
    </row>
    <row r="189" spans="1:17" ht="12.7" hidden="1" customHeight="1" x14ac:dyDescent="0.2">
      <c r="E189" s="6">
        <f t="shared" ca="1" si="81"/>
        <v>0</v>
      </c>
      <c r="F189" s="6">
        <f t="shared" ca="1" si="82"/>
        <v>0</v>
      </c>
      <c r="G189" s="6">
        <f t="shared" ca="1" si="83"/>
        <v>0</v>
      </c>
      <c r="H189" s="6">
        <f t="shared" ca="1" si="84"/>
        <v>0</v>
      </c>
      <c r="I189" s="6">
        <f t="shared" ca="1" si="85"/>
        <v>0</v>
      </c>
      <c r="J189" s="6">
        <f t="shared" ca="1" si="86"/>
        <v>0</v>
      </c>
      <c r="K189" s="6"/>
      <c r="L189" s="7">
        <f t="shared" ca="1" si="80"/>
        <v>0</v>
      </c>
      <c r="N189">
        <f t="shared" ca="1" si="87"/>
        <v>0</v>
      </c>
      <c r="P189" s="8"/>
      <c r="Q189" s="8"/>
    </row>
    <row r="190" spans="1:17" ht="12.7" hidden="1" customHeight="1" x14ac:dyDescent="0.25">
      <c r="B190" s="156"/>
      <c r="C190" s="9"/>
      <c r="D190" s="9"/>
      <c r="E190" s="6">
        <f t="shared" ca="1" si="81"/>
        <v>0</v>
      </c>
      <c r="F190" s="6">
        <f t="shared" ca="1" si="82"/>
        <v>0</v>
      </c>
      <c r="G190" s="6">
        <f t="shared" ca="1" si="83"/>
        <v>0</v>
      </c>
      <c r="H190" s="6">
        <f t="shared" ca="1" si="84"/>
        <v>0</v>
      </c>
      <c r="I190" s="6">
        <f t="shared" ca="1" si="85"/>
        <v>0</v>
      </c>
      <c r="J190" s="6">
        <f t="shared" ca="1" si="86"/>
        <v>0</v>
      </c>
      <c r="K190" s="6"/>
      <c r="L190" s="7">
        <f t="shared" ca="1" si="80"/>
        <v>0</v>
      </c>
      <c r="N190">
        <f t="shared" ca="1" si="87"/>
        <v>0</v>
      </c>
      <c r="P190" s="8"/>
      <c r="Q190" s="8"/>
    </row>
    <row r="191" spans="1:17" ht="12.7" hidden="1" customHeight="1" x14ac:dyDescent="0.2">
      <c r="E191" s="6">
        <f t="shared" ca="1" si="81"/>
        <v>0</v>
      </c>
      <c r="F191" s="6">
        <f t="shared" ca="1" si="82"/>
        <v>0</v>
      </c>
      <c r="G191" s="6">
        <f t="shared" ca="1" si="83"/>
        <v>0</v>
      </c>
      <c r="H191" s="6">
        <f t="shared" ca="1" si="84"/>
        <v>0</v>
      </c>
      <c r="I191" s="6">
        <f t="shared" ca="1" si="85"/>
        <v>0</v>
      </c>
      <c r="J191" s="6">
        <f t="shared" ca="1" si="86"/>
        <v>0</v>
      </c>
      <c r="K191" s="6"/>
      <c r="L191" s="7">
        <f t="shared" ca="1" si="80"/>
        <v>0</v>
      </c>
      <c r="N191">
        <f t="shared" ca="1" si="87"/>
        <v>0</v>
      </c>
      <c r="P191" s="8"/>
      <c r="Q191" s="8"/>
    </row>
    <row r="192" spans="1:17" ht="12.7" hidden="1" customHeight="1" x14ac:dyDescent="0.25">
      <c r="B192" s="156"/>
      <c r="C192" s="9"/>
      <c r="D192" s="9"/>
      <c r="E192" s="6">
        <f t="shared" ca="1" si="81"/>
        <v>0</v>
      </c>
      <c r="F192" s="6">
        <f t="shared" ca="1" si="82"/>
        <v>0</v>
      </c>
      <c r="G192" s="6">
        <f t="shared" ca="1" si="83"/>
        <v>0</v>
      </c>
      <c r="H192" s="6">
        <f t="shared" ca="1" si="84"/>
        <v>0</v>
      </c>
      <c r="I192" s="6">
        <f t="shared" ca="1" si="85"/>
        <v>0</v>
      </c>
      <c r="J192" s="6">
        <f t="shared" ca="1" si="86"/>
        <v>0</v>
      </c>
      <c r="K192" s="6"/>
      <c r="L192" s="7">
        <f t="shared" ca="1" si="80"/>
        <v>0</v>
      </c>
      <c r="N192">
        <f t="shared" ca="1" si="87"/>
        <v>0</v>
      </c>
      <c r="P192" s="8"/>
      <c r="Q192" s="8"/>
    </row>
    <row r="193" spans="1:17" ht="12.7" hidden="1" customHeight="1" x14ac:dyDescent="0.2">
      <c r="E193" s="6">
        <f t="shared" ca="1" si="81"/>
        <v>0</v>
      </c>
      <c r="F193" s="6">
        <f t="shared" ca="1" si="82"/>
        <v>0</v>
      </c>
      <c r="G193" s="6">
        <f t="shared" ca="1" si="83"/>
        <v>0</v>
      </c>
      <c r="H193" s="6">
        <f t="shared" ca="1" si="84"/>
        <v>0</v>
      </c>
      <c r="I193" s="6">
        <f t="shared" ca="1" si="85"/>
        <v>0</v>
      </c>
      <c r="J193" s="6">
        <f t="shared" ca="1" si="86"/>
        <v>0</v>
      </c>
      <c r="K193" s="6"/>
      <c r="L193" s="7">
        <f t="shared" ca="1" si="80"/>
        <v>0</v>
      </c>
      <c r="N193">
        <f t="shared" ca="1" si="87"/>
        <v>0</v>
      </c>
      <c r="P193" s="8"/>
      <c r="Q193" s="8"/>
    </row>
    <row r="194" spans="1:17" ht="12.7" hidden="1" customHeight="1" x14ac:dyDescent="0.25">
      <c r="B194" s="156"/>
      <c r="C194" s="9"/>
      <c r="D194" s="9"/>
      <c r="E194" s="6">
        <f t="shared" ca="1" si="81"/>
        <v>0</v>
      </c>
      <c r="F194" s="6">
        <f t="shared" ca="1" si="82"/>
        <v>0</v>
      </c>
      <c r="G194" s="6">
        <f t="shared" ca="1" si="83"/>
        <v>0</v>
      </c>
      <c r="H194" s="6">
        <f t="shared" ca="1" si="84"/>
        <v>0</v>
      </c>
      <c r="I194" s="6">
        <f t="shared" ca="1" si="85"/>
        <v>0</v>
      </c>
      <c r="J194" s="6">
        <f t="shared" ca="1" si="86"/>
        <v>0</v>
      </c>
      <c r="K194" s="6"/>
      <c r="L194" s="7">
        <f t="shared" ca="1" si="80"/>
        <v>0</v>
      </c>
      <c r="N194">
        <f t="shared" ca="1" si="87"/>
        <v>0</v>
      </c>
      <c r="P194" s="8"/>
      <c r="Q194" s="8"/>
    </row>
    <row r="195" spans="1:17" ht="12.7" hidden="1" customHeight="1" x14ac:dyDescent="0.2">
      <c r="E195" s="6">
        <f t="shared" ca="1" si="81"/>
        <v>0</v>
      </c>
      <c r="F195" s="6">
        <f t="shared" ca="1" si="82"/>
        <v>0</v>
      </c>
      <c r="G195" s="6">
        <f t="shared" ca="1" si="83"/>
        <v>0</v>
      </c>
      <c r="H195" s="6">
        <f t="shared" ca="1" si="84"/>
        <v>0</v>
      </c>
      <c r="I195" s="6">
        <f t="shared" ca="1" si="85"/>
        <v>0</v>
      </c>
      <c r="J195" s="6">
        <f t="shared" ca="1" si="86"/>
        <v>0</v>
      </c>
      <c r="K195" s="6"/>
      <c r="L195" s="7">
        <f t="shared" ca="1" si="80"/>
        <v>0</v>
      </c>
      <c r="N195">
        <f t="shared" ca="1" si="87"/>
        <v>0</v>
      </c>
      <c r="P195" s="8"/>
      <c r="Q195" s="8"/>
    </row>
    <row r="196" spans="1:17" s="1" customFormat="1" ht="13.15" hidden="1" x14ac:dyDescent="0.25">
      <c r="A196" s="286"/>
      <c r="B196" s="156"/>
      <c r="C196" s="9"/>
      <c r="D196" s="9"/>
      <c r="E196" s="6">
        <f t="shared" ca="1" si="81"/>
        <v>0</v>
      </c>
      <c r="F196" s="6">
        <f t="shared" ca="1" si="82"/>
        <v>0</v>
      </c>
      <c r="G196" s="6">
        <f t="shared" ca="1" si="83"/>
        <v>0</v>
      </c>
      <c r="H196" s="6">
        <f t="shared" ca="1" si="84"/>
        <v>0</v>
      </c>
      <c r="I196" s="6">
        <f t="shared" ca="1" si="85"/>
        <v>0</v>
      </c>
      <c r="J196" s="6">
        <f t="shared" ca="1" si="86"/>
        <v>0</v>
      </c>
      <c r="K196" s="6"/>
      <c r="L196" s="7">
        <f t="shared" ca="1" si="80"/>
        <v>0</v>
      </c>
      <c r="M196"/>
      <c r="N196">
        <f t="shared" ca="1" si="87"/>
        <v>0</v>
      </c>
      <c r="O196"/>
      <c r="P196" s="8"/>
      <c r="Q196" s="8"/>
    </row>
    <row r="197" spans="1:17" ht="12.55" hidden="1" x14ac:dyDescent="0.2">
      <c r="E197" s="6">
        <f t="shared" ca="1" si="81"/>
        <v>0</v>
      </c>
      <c r="F197" s="6">
        <f t="shared" ca="1" si="82"/>
        <v>0</v>
      </c>
      <c r="G197" s="6">
        <f t="shared" ca="1" si="83"/>
        <v>0</v>
      </c>
      <c r="H197" s="6">
        <f t="shared" ca="1" si="84"/>
        <v>0</v>
      </c>
      <c r="I197" s="6">
        <f t="shared" ca="1" si="85"/>
        <v>0</v>
      </c>
      <c r="J197" s="6">
        <f t="shared" ca="1" si="86"/>
        <v>0</v>
      </c>
      <c r="K197" s="6"/>
      <c r="L197" s="7">
        <f t="shared" ca="1" si="80"/>
        <v>0</v>
      </c>
      <c r="N197">
        <f t="shared" ca="1" si="87"/>
        <v>0</v>
      </c>
      <c r="P197" s="8"/>
      <c r="Q197" s="8"/>
    </row>
    <row r="198" spans="1:17" ht="13.15" hidden="1" x14ac:dyDescent="0.25">
      <c r="B198" s="156"/>
      <c r="C198" s="9"/>
      <c r="D198" s="9"/>
      <c r="E198" s="6">
        <f t="shared" ca="1" si="81"/>
        <v>0</v>
      </c>
      <c r="F198" s="6">
        <f t="shared" ca="1" si="82"/>
        <v>0</v>
      </c>
      <c r="G198" s="6">
        <f t="shared" ca="1" si="83"/>
        <v>0</v>
      </c>
      <c r="H198" s="6">
        <f t="shared" ca="1" si="84"/>
        <v>0</v>
      </c>
      <c r="I198" s="6">
        <f t="shared" ca="1" si="85"/>
        <v>0</v>
      </c>
      <c r="J198" s="6">
        <f t="shared" ca="1" si="86"/>
        <v>0</v>
      </c>
      <c r="K198" s="6"/>
      <c r="L198" s="7">
        <f t="shared" ca="1" si="80"/>
        <v>0</v>
      </c>
      <c r="N198">
        <f t="shared" ca="1" si="87"/>
        <v>0</v>
      </c>
      <c r="P198" s="8"/>
      <c r="Q198" s="8"/>
    </row>
    <row r="199" spans="1:17" ht="12.55" hidden="1" x14ac:dyDescent="0.2">
      <c r="E199" s="6">
        <f t="shared" ca="1" si="81"/>
        <v>0</v>
      </c>
      <c r="F199" s="6">
        <f t="shared" ca="1" si="82"/>
        <v>0</v>
      </c>
      <c r="G199" s="6">
        <f t="shared" ca="1" si="83"/>
        <v>0</v>
      </c>
      <c r="H199" s="6">
        <f t="shared" ca="1" si="84"/>
        <v>0</v>
      </c>
      <c r="I199" s="6">
        <f t="shared" ca="1" si="85"/>
        <v>0</v>
      </c>
      <c r="J199" s="6">
        <f t="shared" ca="1" si="86"/>
        <v>0</v>
      </c>
      <c r="K199" s="6"/>
      <c r="L199" s="7">
        <f t="shared" ca="1" si="80"/>
        <v>0</v>
      </c>
      <c r="N199">
        <f t="shared" ca="1" si="87"/>
        <v>0</v>
      </c>
      <c r="P199" s="8"/>
      <c r="Q199" s="8"/>
    </row>
    <row r="200" spans="1:17" ht="13.15" hidden="1" x14ac:dyDescent="0.25">
      <c r="B200" s="156"/>
      <c r="C200" s="9"/>
      <c r="D200" s="9"/>
      <c r="E200" s="6">
        <f t="shared" ca="1" si="81"/>
        <v>0</v>
      </c>
      <c r="F200" s="6">
        <f t="shared" ca="1" si="82"/>
        <v>0</v>
      </c>
      <c r="G200" s="6">
        <f t="shared" ca="1" si="83"/>
        <v>0</v>
      </c>
      <c r="H200" s="6">
        <f t="shared" ca="1" si="84"/>
        <v>0</v>
      </c>
      <c r="I200" s="6">
        <f t="shared" ca="1" si="85"/>
        <v>0</v>
      </c>
      <c r="J200" s="6">
        <f t="shared" ca="1" si="86"/>
        <v>0</v>
      </c>
      <c r="K200" s="6"/>
      <c r="L200" s="7">
        <f t="shared" ca="1" si="80"/>
        <v>0</v>
      </c>
      <c r="N200">
        <f t="shared" ca="1" si="87"/>
        <v>0</v>
      </c>
      <c r="P200" s="8"/>
      <c r="Q200" s="8"/>
    </row>
    <row r="201" spans="1:17" ht="12.55" hidden="1" x14ac:dyDescent="0.2">
      <c r="E201" s="6">
        <f t="shared" ca="1" si="81"/>
        <v>0</v>
      </c>
      <c r="F201" s="6">
        <f t="shared" ca="1" si="82"/>
        <v>0</v>
      </c>
      <c r="G201" s="6">
        <f t="shared" ca="1" si="83"/>
        <v>0</v>
      </c>
      <c r="H201" s="6">
        <f t="shared" ca="1" si="84"/>
        <v>0</v>
      </c>
      <c r="I201" s="6">
        <f t="shared" ca="1" si="85"/>
        <v>0</v>
      </c>
      <c r="J201" s="6">
        <f t="shared" ca="1" si="86"/>
        <v>0</v>
      </c>
      <c r="K201" s="6"/>
      <c r="L201" s="7">
        <f t="shared" ca="1" si="80"/>
        <v>0</v>
      </c>
      <c r="N201">
        <f t="shared" ca="1" si="87"/>
        <v>0</v>
      </c>
      <c r="P201" s="8"/>
      <c r="Q201" s="8"/>
    </row>
    <row r="202" spans="1:17" ht="13.15" hidden="1" x14ac:dyDescent="0.25">
      <c r="B202" s="156"/>
      <c r="C202" s="9"/>
      <c r="D202" s="9"/>
      <c r="E202" s="6">
        <f t="shared" ca="1" si="81"/>
        <v>0</v>
      </c>
      <c r="F202" s="6">
        <f t="shared" ca="1" si="82"/>
        <v>0</v>
      </c>
      <c r="G202" s="6">
        <f t="shared" ca="1" si="83"/>
        <v>0</v>
      </c>
      <c r="H202" s="6">
        <f t="shared" ca="1" si="84"/>
        <v>0</v>
      </c>
      <c r="I202" s="6">
        <f t="shared" ca="1" si="85"/>
        <v>0</v>
      </c>
      <c r="J202" s="6">
        <f t="shared" ca="1" si="86"/>
        <v>0</v>
      </c>
      <c r="K202" s="6"/>
      <c r="L202" s="7">
        <f t="shared" ca="1" si="80"/>
        <v>0</v>
      </c>
      <c r="N202">
        <f t="shared" ca="1" si="87"/>
        <v>0</v>
      </c>
      <c r="P202" s="8"/>
      <c r="Q202" s="8"/>
    </row>
    <row r="203" spans="1:17" ht="12.55" hidden="1" x14ac:dyDescent="0.2">
      <c r="E203" s="6">
        <f t="shared" ca="1" si="81"/>
        <v>0</v>
      </c>
      <c r="F203" s="6">
        <f t="shared" ca="1" si="82"/>
        <v>0</v>
      </c>
      <c r="G203" s="6">
        <f t="shared" ca="1" si="83"/>
        <v>0</v>
      </c>
      <c r="H203" s="6">
        <f t="shared" ca="1" si="84"/>
        <v>0</v>
      </c>
      <c r="I203" s="6">
        <f t="shared" ca="1" si="85"/>
        <v>0</v>
      </c>
      <c r="J203" s="6">
        <f t="shared" ca="1" si="86"/>
        <v>0</v>
      </c>
      <c r="K203" s="6"/>
      <c r="L203" s="7">
        <f t="shared" ca="1" si="80"/>
        <v>0</v>
      </c>
      <c r="N203">
        <f t="shared" ca="1" si="87"/>
        <v>0</v>
      </c>
      <c r="P203" s="8"/>
      <c r="Q203" s="8"/>
    </row>
    <row r="204" spans="1:17" ht="12.55" hidden="1" x14ac:dyDescent="0.2">
      <c r="B204" s="157"/>
      <c r="C204" s="1"/>
      <c r="D204" s="1"/>
      <c r="E204" s="6">
        <f t="shared" ca="1" si="81"/>
        <v>0</v>
      </c>
      <c r="F204" s="6">
        <f t="shared" ca="1" si="82"/>
        <v>0</v>
      </c>
      <c r="G204" s="6">
        <f t="shared" ca="1" si="83"/>
        <v>0</v>
      </c>
      <c r="H204" s="6">
        <f t="shared" ca="1" si="84"/>
        <v>0</v>
      </c>
      <c r="I204" s="6">
        <f t="shared" ca="1" si="85"/>
        <v>0</v>
      </c>
      <c r="J204" s="6">
        <f t="shared" ca="1" si="86"/>
        <v>0</v>
      </c>
      <c r="K204" s="6"/>
      <c r="L204" s="7">
        <f t="shared" ca="1" si="80"/>
        <v>0</v>
      </c>
      <c r="N204">
        <f t="shared" ca="1" si="87"/>
        <v>0</v>
      </c>
      <c r="O204" s="1"/>
      <c r="P204" s="18"/>
      <c r="Q204" s="18"/>
    </row>
    <row r="205" spans="1:17" ht="12.55" hidden="1" x14ac:dyDescent="0.2">
      <c r="E205" s="6">
        <f t="shared" ca="1" si="81"/>
        <v>0</v>
      </c>
      <c r="F205" s="6">
        <f t="shared" ca="1" si="82"/>
        <v>0</v>
      </c>
      <c r="G205" s="6">
        <f t="shared" ca="1" si="83"/>
        <v>0</v>
      </c>
      <c r="H205" s="6">
        <f t="shared" ca="1" si="84"/>
        <v>0</v>
      </c>
      <c r="I205" s="6">
        <f t="shared" ca="1" si="85"/>
        <v>0</v>
      </c>
      <c r="J205" s="6">
        <f t="shared" ca="1" si="86"/>
        <v>0</v>
      </c>
      <c r="K205" s="6"/>
      <c r="L205" s="7">
        <f t="shared" ca="1" si="80"/>
        <v>0</v>
      </c>
      <c r="N205">
        <f t="shared" ca="1" si="87"/>
        <v>0</v>
      </c>
      <c r="P205" s="8"/>
      <c r="Q205" s="8"/>
    </row>
    <row r="206" spans="1:17" ht="12.55" hidden="1" x14ac:dyDescent="0.2">
      <c r="E206" s="6">
        <f t="shared" ca="1" si="81"/>
        <v>0</v>
      </c>
      <c r="F206" s="6">
        <f t="shared" ca="1" si="82"/>
        <v>0</v>
      </c>
      <c r="G206" s="6">
        <f t="shared" ca="1" si="83"/>
        <v>0</v>
      </c>
      <c r="H206" s="6">
        <f t="shared" ca="1" si="84"/>
        <v>0</v>
      </c>
      <c r="I206" s="6">
        <f t="shared" ca="1" si="85"/>
        <v>0</v>
      </c>
      <c r="J206" s="6">
        <f t="shared" ca="1" si="86"/>
        <v>0</v>
      </c>
      <c r="K206" s="6"/>
      <c r="L206" s="7">
        <f t="shared" ca="1" si="80"/>
        <v>0</v>
      </c>
      <c r="N206">
        <f t="shared" ca="1" si="87"/>
        <v>0</v>
      </c>
      <c r="P206" s="8"/>
      <c r="Q206" s="8"/>
    </row>
    <row r="207" spans="1:17" ht="12.55" hidden="1" x14ac:dyDescent="0.2">
      <c r="E207" s="6">
        <f t="shared" ca="1" si="81"/>
        <v>0</v>
      </c>
      <c r="F207" s="6">
        <f t="shared" ca="1" si="82"/>
        <v>0</v>
      </c>
      <c r="G207" s="6">
        <f t="shared" ca="1" si="83"/>
        <v>0</v>
      </c>
      <c r="H207" s="6">
        <f t="shared" ca="1" si="84"/>
        <v>0</v>
      </c>
      <c r="I207" s="6">
        <f t="shared" ca="1" si="85"/>
        <v>0</v>
      </c>
      <c r="J207" s="6">
        <f t="shared" ca="1" si="86"/>
        <v>0</v>
      </c>
      <c r="K207" s="6"/>
      <c r="L207" s="7">
        <f t="shared" ca="1" si="80"/>
        <v>0</v>
      </c>
      <c r="N207">
        <f t="shared" ca="1" si="87"/>
        <v>0</v>
      </c>
      <c r="P207" s="8"/>
      <c r="Q207" s="8"/>
    </row>
    <row r="208" spans="1:17" ht="12.55" hidden="1" x14ac:dyDescent="0.2">
      <c r="E208" s="6">
        <f t="shared" ca="1" si="81"/>
        <v>0</v>
      </c>
      <c r="F208" s="6">
        <f t="shared" ca="1" si="82"/>
        <v>0</v>
      </c>
      <c r="G208" s="6">
        <f t="shared" ca="1" si="83"/>
        <v>0</v>
      </c>
      <c r="H208" s="6">
        <f t="shared" ca="1" si="84"/>
        <v>0</v>
      </c>
      <c r="I208" s="6">
        <f t="shared" ca="1" si="85"/>
        <v>0</v>
      </c>
      <c r="J208" s="6">
        <f t="shared" ca="1" si="86"/>
        <v>0</v>
      </c>
      <c r="K208" s="6"/>
      <c r="L208" s="7">
        <f t="shared" ca="1" si="80"/>
        <v>0</v>
      </c>
      <c r="N208">
        <f t="shared" ca="1" si="87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KSLb8ZtIZghj6wO/iW6buQwqT3+vujRci2TuVQcstukfoLjDs1Fo9f5ZicwuKi8fQV3cTxJQWhHgmU1V5TqL0g==" saltValue="nJlop1arz/E40cU9AZQoOQ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4601" priority="914">
      <formula>E5="red"</formula>
    </cfRule>
    <cfRule type="expression" dxfId="4600" priority="915">
      <formula>E5="blue"</formula>
    </cfRule>
    <cfRule type="expression" dxfId="4599" priority="916">
      <formula>E5="GREEN"</formula>
    </cfRule>
    <cfRule type="expression" dxfId="4598" priority="917">
      <formula>E5="BROWN"</formula>
    </cfRule>
    <cfRule type="expression" dxfId="4597" priority="918">
      <formula>E5="yellow"</formula>
    </cfRule>
    <cfRule type="expression" dxfId="4596" priority="919">
      <formula>E5="black"</formula>
    </cfRule>
  </conditionalFormatting>
  <conditionalFormatting sqref="J5">
    <cfRule type="expression" dxfId="4595" priority="908">
      <formula>J5="black"</formula>
    </cfRule>
    <cfRule type="expression" dxfId="4594" priority="909">
      <formula>J5="red"</formula>
    </cfRule>
    <cfRule type="expression" dxfId="4593" priority="910">
      <formula>J5="brown"</formula>
    </cfRule>
    <cfRule type="expression" dxfId="4592" priority="911">
      <formula>J5="green"</formula>
    </cfRule>
    <cfRule type="expression" dxfId="4591" priority="912">
      <formula>J5="blue"</formula>
    </cfRule>
    <cfRule type="expression" dxfId="4590" priority="913">
      <formula>J5="yellow"</formula>
    </cfRule>
  </conditionalFormatting>
  <conditionalFormatting sqref="F5">
    <cfRule type="expression" dxfId="4589" priority="902">
      <formula>F5="red"</formula>
    </cfRule>
    <cfRule type="expression" dxfId="4588" priority="903">
      <formula>F5="blue"</formula>
    </cfRule>
    <cfRule type="expression" dxfId="4587" priority="904">
      <formula>F5="GREEN"</formula>
    </cfRule>
    <cfRule type="expression" dxfId="4586" priority="905">
      <formula>F5="BROWN"</formula>
    </cfRule>
    <cfRule type="expression" dxfId="4585" priority="906">
      <formula>F5="yellow"</formula>
    </cfRule>
    <cfRule type="expression" dxfId="4584" priority="907">
      <formula>F5="black"</formula>
    </cfRule>
  </conditionalFormatting>
  <conditionalFormatting sqref="G5">
    <cfRule type="expression" dxfId="4583" priority="896">
      <formula>G5="red"</formula>
    </cfRule>
    <cfRule type="expression" dxfId="4582" priority="897">
      <formula>G5="blue"</formula>
    </cfRule>
    <cfRule type="expression" dxfId="4581" priority="898">
      <formula>G5="GREEN"</formula>
    </cfRule>
    <cfRule type="expression" dxfId="4580" priority="899">
      <formula>G5="BROWN"</formula>
    </cfRule>
    <cfRule type="expression" dxfId="4579" priority="900">
      <formula>G5="yellow"</formula>
    </cfRule>
    <cfRule type="expression" dxfId="4578" priority="901">
      <formula>G5="black"</formula>
    </cfRule>
  </conditionalFormatting>
  <conditionalFormatting sqref="H5">
    <cfRule type="expression" dxfId="4577" priority="890">
      <formula>H5="red"</formula>
    </cfRule>
    <cfRule type="expression" dxfId="4576" priority="891">
      <formula>H5="blue"</formula>
    </cfRule>
    <cfRule type="expression" dxfId="4575" priority="892">
      <formula>H5="GREEN"</formula>
    </cfRule>
    <cfRule type="expression" dxfId="4574" priority="893">
      <formula>H5="BROWN"</formula>
    </cfRule>
    <cfRule type="expression" dxfId="4573" priority="894">
      <formula>H5="yellow"</formula>
    </cfRule>
    <cfRule type="expression" dxfId="4572" priority="895">
      <formula>H5="black"</formula>
    </cfRule>
  </conditionalFormatting>
  <conditionalFormatting sqref="I5">
    <cfRule type="expression" dxfId="4571" priority="884">
      <formula>I5="red"</formula>
    </cfRule>
    <cfRule type="expression" dxfId="4570" priority="885">
      <formula>I5="blue"</formula>
    </cfRule>
    <cfRule type="expression" dxfId="4569" priority="886">
      <formula>I5="GREEN"</formula>
    </cfRule>
    <cfRule type="expression" dxfId="4568" priority="887">
      <formula>I5="BROWN"</formula>
    </cfRule>
    <cfRule type="expression" dxfId="4567" priority="888">
      <formula>I5="yellow"</formula>
    </cfRule>
    <cfRule type="expression" dxfId="4566" priority="889">
      <formula>I5="black"</formula>
    </cfRule>
  </conditionalFormatting>
  <conditionalFormatting sqref="E5:J5">
    <cfRule type="expression" dxfId="4565" priority="883" stopIfTrue="1">
      <formula>E5=FALSE</formula>
    </cfRule>
  </conditionalFormatting>
  <conditionalFormatting sqref="K5">
    <cfRule type="expression" dxfId="4564" priority="863">
      <formula>K5="black"</formula>
    </cfRule>
    <cfRule type="expression" dxfId="4563" priority="864">
      <formula>K5="red"</formula>
    </cfRule>
    <cfRule type="expression" dxfId="4562" priority="865">
      <formula>K5="brown"</formula>
    </cfRule>
    <cfRule type="expression" dxfId="4561" priority="866">
      <formula>K5="green"</formula>
    </cfRule>
    <cfRule type="expression" dxfId="4560" priority="867">
      <formula>K5="blue"</formula>
    </cfRule>
    <cfRule type="expression" dxfId="4559" priority="868">
      <formula>K5="yellow"</formula>
    </cfRule>
  </conditionalFormatting>
  <conditionalFormatting sqref="K5">
    <cfRule type="expression" dxfId="4558" priority="862" stopIfTrue="1">
      <formula>K5=FALSE</formula>
    </cfRule>
  </conditionalFormatting>
  <conditionalFormatting sqref="B8">
    <cfRule type="expression" dxfId="4557" priority="345">
      <formula>B8="red"</formula>
    </cfRule>
    <cfRule type="expression" dxfId="4556" priority="346">
      <formula>B8="blue"</formula>
    </cfRule>
    <cfRule type="expression" dxfId="4555" priority="347">
      <formula>B8="GREEN"</formula>
    </cfRule>
    <cfRule type="expression" dxfId="4554" priority="348">
      <formula>B8="BROWN"</formula>
    </cfRule>
    <cfRule type="expression" dxfId="4553" priority="349">
      <formula>B8="yellow"</formula>
    </cfRule>
    <cfRule type="expression" dxfId="4552" priority="350">
      <formula>B8="black"</formula>
    </cfRule>
  </conditionalFormatting>
  <conditionalFormatting sqref="B8">
    <cfRule type="expression" dxfId="4551" priority="344" stopIfTrue="1">
      <formula>B8=FALSE</formula>
    </cfRule>
  </conditionalFormatting>
  <conditionalFormatting sqref="B9">
    <cfRule type="expression" dxfId="4550" priority="337" stopIfTrue="1">
      <formula>B9=FALSE</formula>
    </cfRule>
  </conditionalFormatting>
  <conditionalFormatting sqref="B9">
    <cfRule type="expression" dxfId="4549" priority="338">
      <formula>B9="red"</formula>
    </cfRule>
    <cfRule type="expression" dxfId="4548" priority="339">
      <formula>B9="blue"</formula>
    </cfRule>
    <cfRule type="expression" dxfId="4547" priority="340">
      <formula>B9="GREEN"</formula>
    </cfRule>
    <cfRule type="expression" dxfId="4546" priority="341">
      <formula>B9="BROWN"</formula>
    </cfRule>
    <cfRule type="expression" dxfId="4545" priority="342">
      <formula>B9="yellow"</formula>
    </cfRule>
    <cfRule type="expression" dxfId="4544" priority="343">
      <formula>B9="black"</formula>
    </cfRule>
  </conditionalFormatting>
  <conditionalFormatting sqref="B15">
    <cfRule type="expression" dxfId="4543" priority="331">
      <formula>B15="red"</formula>
    </cfRule>
    <cfRule type="expression" dxfId="4542" priority="332">
      <formula>B15="blue"</formula>
    </cfRule>
    <cfRule type="expression" dxfId="4541" priority="333">
      <formula>B15="GREEN"</formula>
    </cfRule>
    <cfRule type="expression" dxfId="4540" priority="334">
      <formula>B15="BROWN"</formula>
    </cfRule>
    <cfRule type="expression" dxfId="4539" priority="335">
      <formula>B15="yellow"</formula>
    </cfRule>
    <cfRule type="expression" dxfId="4538" priority="336">
      <formula>B15="black"</formula>
    </cfRule>
  </conditionalFormatting>
  <conditionalFormatting sqref="B15">
    <cfRule type="expression" dxfId="4537" priority="330" stopIfTrue="1">
      <formula>B15=FALSE</formula>
    </cfRule>
  </conditionalFormatting>
  <conditionalFormatting sqref="B16">
    <cfRule type="expression" dxfId="4536" priority="323" stopIfTrue="1">
      <formula>B16=FALSE</formula>
    </cfRule>
  </conditionalFormatting>
  <conditionalFormatting sqref="B16">
    <cfRule type="expression" dxfId="4535" priority="324">
      <formula>B16="red"</formula>
    </cfRule>
    <cfRule type="expression" dxfId="4534" priority="325">
      <formula>B16="blue"</formula>
    </cfRule>
    <cfRule type="expression" dxfId="4533" priority="326">
      <formula>B16="GREEN"</formula>
    </cfRule>
    <cfRule type="expression" dxfId="4532" priority="327">
      <formula>B16="BROWN"</formula>
    </cfRule>
    <cfRule type="expression" dxfId="4531" priority="328">
      <formula>B16="yellow"</formula>
    </cfRule>
    <cfRule type="expression" dxfId="4530" priority="329">
      <formula>B16="black"</formula>
    </cfRule>
  </conditionalFormatting>
  <conditionalFormatting sqref="B22">
    <cfRule type="expression" dxfId="4529" priority="317">
      <formula>B22="red"</formula>
    </cfRule>
    <cfRule type="expression" dxfId="4528" priority="318">
      <formula>B22="blue"</formula>
    </cfRule>
    <cfRule type="expression" dxfId="4527" priority="319">
      <formula>B22="GREEN"</formula>
    </cfRule>
    <cfRule type="expression" dxfId="4526" priority="320">
      <formula>B22="BROWN"</formula>
    </cfRule>
    <cfRule type="expression" dxfId="4525" priority="321">
      <formula>B22="yellow"</formula>
    </cfRule>
    <cfRule type="expression" dxfId="4524" priority="322">
      <formula>B22="black"</formula>
    </cfRule>
  </conditionalFormatting>
  <conditionalFormatting sqref="B22">
    <cfRule type="expression" dxfId="4523" priority="316" stopIfTrue="1">
      <formula>B22=FALSE</formula>
    </cfRule>
  </conditionalFormatting>
  <conditionalFormatting sqref="B23">
    <cfRule type="expression" dxfId="4522" priority="309" stopIfTrue="1">
      <formula>B23=FALSE</formula>
    </cfRule>
  </conditionalFormatting>
  <conditionalFormatting sqref="B23">
    <cfRule type="expression" dxfId="4521" priority="310">
      <formula>B23="red"</formula>
    </cfRule>
    <cfRule type="expression" dxfId="4520" priority="311">
      <formula>B23="blue"</formula>
    </cfRule>
    <cfRule type="expression" dxfId="4519" priority="312">
      <formula>B23="GREEN"</formula>
    </cfRule>
    <cfRule type="expression" dxfId="4518" priority="313">
      <formula>B23="BROWN"</formula>
    </cfRule>
    <cfRule type="expression" dxfId="4517" priority="314">
      <formula>B23="yellow"</formula>
    </cfRule>
    <cfRule type="expression" dxfId="4516" priority="315">
      <formula>B23="black"</formula>
    </cfRule>
  </conditionalFormatting>
  <conditionalFormatting sqref="B29">
    <cfRule type="expression" dxfId="4515" priority="303">
      <formula>B29="red"</formula>
    </cfRule>
    <cfRule type="expression" dxfId="4514" priority="304">
      <formula>B29="blue"</formula>
    </cfRule>
    <cfRule type="expression" dxfId="4513" priority="305">
      <formula>B29="GREEN"</formula>
    </cfRule>
    <cfRule type="expression" dxfId="4512" priority="306">
      <formula>B29="BROWN"</formula>
    </cfRule>
    <cfRule type="expression" dxfId="4511" priority="307">
      <formula>B29="yellow"</formula>
    </cfRule>
    <cfRule type="expression" dxfId="4510" priority="308">
      <formula>B29="black"</formula>
    </cfRule>
  </conditionalFormatting>
  <conditionalFormatting sqref="B29">
    <cfRule type="expression" dxfId="4509" priority="302" stopIfTrue="1">
      <formula>B29=FALSE</formula>
    </cfRule>
  </conditionalFormatting>
  <conditionalFormatting sqref="B30">
    <cfRule type="expression" dxfId="4508" priority="295" stopIfTrue="1">
      <formula>B30=FALSE</formula>
    </cfRule>
  </conditionalFormatting>
  <conditionalFormatting sqref="B30">
    <cfRule type="expression" dxfId="4507" priority="296">
      <formula>B30="red"</formula>
    </cfRule>
    <cfRule type="expression" dxfId="4506" priority="297">
      <formula>B30="blue"</formula>
    </cfRule>
    <cfRule type="expression" dxfId="4505" priority="298">
      <formula>B30="GREEN"</formula>
    </cfRule>
    <cfRule type="expression" dxfId="4504" priority="299">
      <formula>B30="BROWN"</formula>
    </cfRule>
    <cfRule type="expression" dxfId="4503" priority="300">
      <formula>B30="yellow"</formula>
    </cfRule>
    <cfRule type="expression" dxfId="4502" priority="301">
      <formula>B30="black"</formula>
    </cfRule>
  </conditionalFormatting>
  <conditionalFormatting sqref="B36">
    <cfRule type="expression" dxfId="4501" priority="289">
      <formula>B36="red"</formula>
    </cfRule>
    <cfRule type="expression" dxfId="4500" priority="290">
      <formula>B36="blue"</formula>
    </cfRule>
    <cfRule type="expression" dxfId="4499" priority="291">
      <formula>B36="GREEN"</formula>
    </cfRule>
    <cfRule type="expression" dxfId="4498" priority="292">
      <formula>B36="BROWN"</formula>
    </cfRule>
    <cfRule type="expression" dxfId="4497" priority="293">
      <formula>B36="yellow"</formula>
    </cfRule>
    <cfRule type="expression" dxfId="4496" priority="294">
      <formula>B36="black"</formula>
    </cfRule>
  </conditionalFormatting>
  <conditionalFormatting sqref="B36">
    <cfRule type="expression" dxfId="4495" priority="288" stopIfTrue="1">
      <formula>B36=FALSE</formula>
    </cfRule>
  </conditionalFormatting>
  <conditionalFormatting sqref="B37">
    <cfRule type="expression" dxfId="4494" priority="281" stopIfTrue="1">
      <formula>B37=FALSE</formula>
    </cfRule>
  </conditionalFormatting>
  <conditionalFormatting sqref="B37">
    <cfRule type="expression" dxfId="4493" priority="282">
      <formula>B37="red"</formula>
    </cfRule>
    <cfRule type="expression" dxfId="4492" priority="283">
      <formula>B37="blue"</formula>
    </cfRule>
    <cfRule type="expression" dxfId="4491" priority="284">
      <formula>B37="GREEN"</formula>
    </cfRule>
    <cfRule type="expression" dxfId="4490" priority="285">
      <formula>B37="BROWN"</formula>
    </cfRule>
    <cfRule type="expression" dxfId="4489" priority="286">
      <formula>B37="yellow"</formula>
    </cfRule>
    <cfRule type="expression" dxfId="4488" priority="287">
      <formula>B37="black"</formula>
    </cfRule>
  </conditionalFormatting>
  <conditionalFormatting sqref="B43">
    <cfRule type="expression" dxfId="4487" priority="275">
      <formula>B43="red"</formula>
    </cfRule>
    <cfRule type="expression" dxfId="4486" priority="276">
      <formula>B43="blue"</formula>
    </cfRule>
    <cfRule type="expression" dxfId="4485" priority="277">
      <formula>B43="GREEN"</formula>
    </cfRule>
    <cfRule type="expression" dxfId="4484" priority="278">
      <formula>B43="BROWN"</formula>
    </cfRule>
    <cfRule type="expression" dxfId="4483" priority="279">
      <formula>B43="yellow"</formula>
    </cfRule>
    <cfRule type="expression" dxfId="4482" priority="280">
      <formula>B43="black"</formula>
    </cfRule>
  </conditionalFormatting>
  <conditionalFormatting sqref="B43">
    <cfRule type="expression" dxfId="4481" priority="274" stopIfTrue="1">
      <formula>B43=FALSE</formula>
    </cfRule>
  </conditionalFormatting>
  <conditionalFormatting sqref="B44">
    <cfRule type="expression" dxfId="4480" priority="267" stopIfTrue="1">
      <formula>B44=FALSE</formula>
    </cfRule>
  </conditionalFormatting>
  <conditionalFormatting sqref="B44">
    <cfRule type="expression" dxfId="4479" priority="268">
      <formula>B44="red"</formula>
    </cfRule>
    <cfRule type="expression" dxfId="4478" priority="269">
      <formula>B44="blue"</formula>
    </cfRule>
    <cfRule type="expression" dxfId="4477" priority="270">
      <formula>B44="GREEN"</formula>
    </cfRule>
    <cfRule type="expression" dxfId="4476" priority="271">
      <formula>B44="BROWN"</formula>
    </cfRule>
    <cfRule type="expression" dxfId="4475" priority="272">
      <formula>B44="yellow"</formula>
    </cfRule>
    <cfRule type="expression" dxfId="4474" priority="273">
      <formula>B44="black"</formula>
    </cfRule>
  </conditionalFormatting>
  <conditionalFormatting sqref="B50">
    <cfRule type="expression" dxfId="4473" priority="261">
      <formula>B50="red"</formula>
    </cfRule>
    <cfRule type="expression" dxfId="4472" priority="262">
      <formula>B50="blue"</formula>
    </cfRule>
    <cfRule type="expression" dxfId="4471" priority="263">
      <formula>B50="GREEN"</formula>
    </cfRule>
    <cfRule type="expression" dxfId="4470" priority="264">
      <formula>B50="BROWN"</formula>
    </cfRule>
    <cfRule type="expression" dxfId="4469" priority="265">
      <formula>B50="yellow"</formula>
    </cfRule>
    <cfRule type="expression" dxfId="4468" priority="266">
      <formula>B50="black"</formula>
    </cfRule>
  </conditionalFormatting>
  <conditionalFormatting sqref="B50">
    <cfRule type="expression" dxfId="4467" priority="260" stopIfTrue="1">
      <formula>B50=FALSE</formula>
    </cfRule>
  </conditionalFormatting>
  <conditionalFormatting sqref="B51">
    <cfRule type="expression" dxfId="4466" priority="253" stopIfTrue="1">
      <formula>B51=FALSE</formula>
    </cfRule>
  </conditionalFormatting>
  <conditionalFormatting sqref="B51">
    <cfRule type="expression" dxfId="4465" priority="254">
      <formula>B51="red"</formula>
    </cfRule>
    <cfRule type="expression" dxfId="4464" priority="255">
      <formula>B51="blue"</formula>
    </cfRule>
    <cfRule type="expression" dxfId="4463" priority="256">
      <formula>B51="GREEN"</formula>
    </cfRule>
    <cfRule type="expression" dxfId="4462" priority="257">
      <formula>B51="BROWN"</formula>
    </cfRule>
    <cfRule type="expression" dxfId="4461" priority="258">
      <formula>B51="yellow"</formula>
    </cfRule>
    <cfRule type="expression" dxfId="4460" priority="259">
      <formula>B51="black"</formula>
    </cfRule>
  </conditionalFormatting>
  <conditionalFormatting sqref="B57">
    <cfRule type="expression" dxfId="4459" priority="247">
      <formula>B57="red"</formula>
    </cfRule>
    <cfRule type="expression" dxfId="4458" priority="248">
      <formula>B57="blue"</formula>
    </cfRule>
    <cfRule type="expression" dxfId="4457" priority="249">
      <formula>B57="GREEN"</formula>
    </cfRule>
    <cfRule type="expression" dxfId="4456" priority="250">
      <formula>B57="BROWN"</formula>
    </cfRule>
    <cfRule type="expression" dxfId="4455" priority="251">
      <formula>B57="yellow"</formula>
    </cfRule>
    <cfRule type="expression" dxfId="4454" priority="252">
      <formula>B57="black"</formula>
    </cfRule>
  </conditionalFormatting>
  <conditionalFormatting sqref="B57">
    <cfRule type="expression" dxfId="4453" priority="246" stopIfTrue="1">
      <formula>B57=FALSE</formula>
    </cfRule>
  </conditionalFormatting>
  <conditionalFormatting sqref="B58">
    <cfRule type="expression" dxfId="4452" priority="239" stopIfTrue="1">
      <formula>B58=FALSE</formula>
    </cfRule>
  </conditionalFormatting>
  <conditionalFormatting sqref="B58">
    <cfRule type="expression" dxfId="4451" priority="240">
      <formula>B58="red"</formula>
    </cfRule>
    <cfRule type="expression" dxfId="4450" priority="241">
      <formula>B58="blue"</formula>
    </cfRule>
    <cfRule type="expression" dxfId="4449" priority="242">
      <formula>B58="GREEN"</formula>
    </cfRule>
    <cfRule type="expression" dxfId="4448" priority="243">
      <formula>B58="BROWN"</formula>
    </cfRule>
    <cfRule type="expression" dxfId="4447" priority="244">
      <formula>B58="yellow"</formula>
    </cfRule>
    <cfRule type="expression" dxfId="4446" priority="245">
      <formula>B58="black"</formula>
    </cfRule>
  </conditionalFormatting>
  <conditionalFormatting sqref="B64">
    <cfRule type="expression" dxfId="4445" priority="233">
      <formula>B64="red"</formula>
    </cfRule>
    <cfRule type="expression" dxfId="4444" priority="234">
      <formula>B64="blue"</formula>
    </cfRule>
    <cfRule type="expression" dxfId="4443" priority="235">
      <formula>B64="GREEN"</formula>
    </cfRule>
    <cfRule type="expression" dxfId="4442" priority="236">
      <formula>B64="BROWN"</formula>
    </cfRule>
    <cfRule type="expression" dxfId="4441" priority="237">
      <formula>B64="yellow"</formula>
    </cfRule>
    <cfRule type="expression" dxfId="4440" priority="238">
      <formula>B64="black"</formula>
    </cfRule>
  </conditionalFormatting>
  <conditionalFormatting sqref="B64">
    <cfRule type="expression" dxfId="4439" priority="232" stopIfTrue="1">
      <formula>B64=FALSE</formula>
    </cfRule>
  </conditionalFormatting>
  <conditionalFormatting sqref="B65">
    <cfRule type="expression" dxfId="4438" priority="225" stopIfTrue="1">
      <formula>B65=FALSE</formula>
    </cfRule>
  </conditionalFormatting>
  <conditionalFormatting sqref="B65">
    <cfRule type="expression" dxfId="4437" priority="226">
      <formula>B65="red"</formula>
    </cfRule>
    <cfRule type="expression" dxfId="4436" priority="227">
      <formula>B65="blue"</formula>
    </cfRule>
    <cfRule type="expression" dxfId="4435" priority="228">
      <formula>B65="GREEN"</formula>
    </cfRule>
    <cfRule type="expression" dxfId="4434" priority="229">
      <formula>B65="BROWN"</formula>
    </cfRule>
    <cfRule type="expression" dxfId="4433" priority="230">
      <formula>B65="yellow"</formula>
    </cfRule>
    <cfRule type="expression" dxfId="4432" priority="231">
      <formula>B65="black"</formula>
    </cfRule>
  </conditionalFormatting>
  <conditionalFormatting sqref="B71">
    <cfRule type="expression" dxfId="4431" priority="219">
      <formula>B71="red"</formula>
    </cfRule>
    <cfRule type="expression" dxfId="4430" priority="220">
      <formula>B71="blue"</formula>
    </cfRule>
    <cfRule type="expression" dxfId="4429" priority="221">
      <formula>B71="GREEN"</formula>
    </cfRule>
    <cfRule type="expression" dxfId="4428" priority="222">
      <formula>B71="BROWN"</formula>
    </cfRule>
    <cfRule type="expression" dxfId="4427" priority="223">
      <formula>B71="yellow"</formula>
    </cfRule>
    <cfRule type="expression" dxfId="4426" priority="224">
      <formula>B71="black"</formula>
    </cfRule>
  </conditionalFormatting>
  <conditionalFormatting sqref="B71">
    <cfRule type="expression" dxfId="4425" priority="218" stopIfTrue="1">
      <formula>B71=FALSE</formula>
    </cfRule>
  </conditionalFormatting>
  <conditionalFormatting sqref="B72">
    <cfRule type="expression" dxfId="4424" priority="211" stopIfTrue="1">
      <formula>B72=FALSE</formula>
    </cfRule>
  </conditionalFormatting>
  <conditionalFormatting sqref="B72">
    <cfRule type="expression" dxfId="4423" priority="212">
      <formula>B72="red"</formula>
    </cfRule>
    <cfRule type="expression" dxfId="4422" priority="213">
      <formula>B72="blue"</formula>
    </cfRule>
    <cfRule type="expression" dxfId="4421" priority="214">
      <formula>B72="GREEN"</formula>
    </cfRule>
    <cfRule type="expression" dxfId="4420" priority="215">
      <formula>B72="BROWN"</formula>
    </cfRule>
    <cfRule type="expression" dxfId="4419" priority="216">
      <formula>B72="yellow"</formula>
    </cfRule>
    <cfRule type="expression" dxfId="4418" priority="217">
      <formula>B72="black"</formula>
    </cfRule>
  </conditionalFormatting>
  <conditionalFormatting sqref="B78">
    <cfRule type="expression" dxfId="4417" priority="205">
      <formula>B78="red"</formula>
    </cfRule>
    <cfRule type="expression" dxfId="4416" priority="206">
      <formula>B78="blue"</formula>
    </cfRule>
    <cfRule type="expression" dxfId="4415" priority="207">
      <formula>B78="GREEN"</formula>
    </cfRule>
    <cfRule type="expression" dxfId="4414" priority="208">
      <formula>B78="BROWN"</formula>
    </cfRule>
    <cfRule type="expression" dxfId="4413" priority="209">
      <formula>B78="yellow"</formula>
    </cfRule>
    <cfRule type="expression" dxfId="4412" priority="210">
      <formula>B78="black"</formula>
    </cfRule>
  </conditionalFormatting>
  <conditionalFormatting sqref="B78">
    <cfRule type="expression" dxfId="4411" priority="204" stopIfTrue="1">
      <formula>B78=FALSE</formula>
    </cfRule>
  </conditionalFormatting>
  <conditionalFormatting sqref="B79">
    <cfRule type="expression" dxfId="4410" priority="197" stopIfTrue="1">
      <formula>B79=FALSE</formula>
    </cfRule>
  </conditionalFormatting>
  <conditionalFormatting sqref="B79">
    <cfRule type="expression" dxfId="4409" priority="198">
      <formula>B79="red"</formula>
    </cfRule>
    <cfRule type="expression" dxfId="4408" priority="199">
      <formula>B79="blue"</formula>
    </cfRule>
    <cfRule type="expression" dxfId="4407" priority="200">
      <formula>B79="GREEN"</formula>
    </cfRule>
    <cfRule type="expression" dxfId="4406" priority="201">
      <formula>B79="BROWN"</formula>
    </cfRule>
    <cfRule type="expression" dxfId="4405" priority="202">
      <formula>B79="yellow"</formula>
    </cfRule>
    <cfRule type="expression" dxfId="4404" priority="203">
      <formula>B79="black"</formula>
    </cfRule>
  </conditionalFormatting>
  <conditionalFormatting sqref="B85">
    <cfRule type="expression" dxfId="4403" priority="191">
      <formula>B85="red"</formula>
    </cfRule>
    <cfRule type="expression" dxfId="4402" priority="192">
      <formula>B85="blue"</formula>
    </cfRule>
    <cfRule type="expression" dxfId="4401" priority="193">
      <formula>B85="GREEN"</formula>
    </cfRule>
    <cfRule type="expression" dxfId="4400" priority="194">
      <formula>B85="BROWN"</formula>
    </cfRule>
    <cfRule type="expression" dxfId="4399" priority="195">
      <formula>B85="yellow"</formula>
    </cfRule>
    <cfRule type="expression" dxfId="4398" priority="196">
      <formula>B85="black"</formula>
    </cfRule>
  </conditionalFormatting>
  <conditionalFormatting sqref="B85">
    <cfRule type="expression" dxfId="4397" priority="190" stopIfTrue="1">
      <formula>B85=FALSE</formula>
    </cfRule>
  </conditionalFormatting>
  <conditionalFormatting sqref="B86">
    <cfRule type="expression" dxfId="4396" priority="183" stopIfTrue="1">
      <formula>B86=FALSE</formula>
    </cfRule>
  </conditionalFormatting>
  <conditionalFormatting sqref="B86">
    <cfRule type="expression" dxfId="4395" priority="184">
      <formula>B86="red"</formula>
    </cfRule>
    <cfRule type="expression" dxfId="4394" priority="185">
      <formula>B86="blue"</formula>
    </cfRule>
    <cfRule type="expression" dxfId="4393" priority="186">
      <formula>B86="GREEN"</formula>
    </cfRule>
    <cfRule type="expression" dxfId="4392" priority="187">
      <formula>B86="BROWN"</formula>
    </cfRule>
    <cfRule type="expression" dxfId="4391" priority="188">
      <formula>B86="yellow"</formula>
    </cfRule>
    <cfRule type="expression" dxfId="4390" priority="189">
      <formula>B86="black"</formula>
    </cfRule>
  </conditionalFormatting>
  <conditionalFormatting sqref="B92">
    <cfRule type="expression" dxfId="4389" priority="177">
      <formula>B92="red"</formula>
    </cfRule>
    <cfRule type="expression" dxfId="4388" priority="178">
      <formula>B92="blue"</formula>
    </cfRule>
    <cfRule type="expression" dxfId="4387" priority="179">
      <formula>B92="GREEN"</formula>
    </cfRule>
    <cfRule type="expression" dxfId="4386" priority="180">
      <formula>B92="BROWN"</formula>
    </cfRule>
    <cfRule type="expression" dxfId="4385" priority="181">
      <formula>B92="yellow"</formula>
    </cfRule>
    <cfRule type="expression" dxfId="4384" priority="182">
      <formula>B92="black"</formula>
    </cfRule>
  </conditionalFormatting>
  <conditionalFormatting sqref="B92">
    <cfRule type="expression" dxfId="4383" priority="176" stopIfTrue="1">
      <formula>B92=FALSE</formula>
    </cfRule>
  </conditionalFormatting>
  <conditionalFormatting sqref="B93">
    <cfRule type="expression" dxfId="4382" priority="169" stopIfTrue="1">
      <formula>B93=FALSE</formula>
    </cfRule>
  </conditionalFormatting>
  <conditionalFormatting sqref="B93">
    <cfRule type="expression" dxfId="4381" priority="170">
      <formula>B93="red"</formula>
    </cfRule>
    <cfRule type="expression" dxfId="4380" priority="171">
      <formula>B93="blue"</formula>
    </cfRule>
    <cfRule type="expression" dxfId="4379" priority="172">
      <formula>B93="GREEN"</formula>
    </cfRule>
    <cfRule type="expression" dxfId="4378" priority="173">
      <formula>B93="BROWN"</formula>
    </cfRule>
    <cfRule type="expression" dxfId="4377" priority="174">
      <formula>B93="yellow"</formula>
    </cfRule>
    <cfRule type="expression" dxfId="4376" priority="175">
      <formula>B93="black"</formula>
    </cfRule>
  </conditionalFormatting>
  <conditionalFormatting sqref="B99">
    <cfRule type="expression" dxfId="4375" priority="163">
      <formula>B99="red"</formula>
    </cfRule>
    <cfRule type="expression" dxfId="4374" priority="164">
      <formula>B99="blue"</formula>
    </cfRule>
    <cfRule type="expression" dxfId="4373" priority="165">
      <formula>B99="GREEN"</formula>
    </cfRule>
    <cfRule type="expression" dxfId="4372" priority="166">
      <formula>B99="BROWN"</formula>
    </cfRule>
    <cfRule type="expression" dxfId="4371" priority="167">
      <formula>B99="yellow"</formula>
    </cfRule>
    <cfRule type="expression" dxfId="4370" priority="168">
      <formula>B99="black"</formula>
    </cfRule>
  </conditionalFormatting>
  <conditionalFormatting sqref="B99">
    <cfRule type="expression" dxfId="4369" priority="162" stopIfTrue="1">
      <formula>B99=FALSE</formula>
    </cfRule>
  </conditionalFormatting>
  <conditionalFormatting sqref="B100">
    <cfRule type="expression" dxfId="4368" priority="155" stopIfTrue="1">
      <formula>B100=FALSE</formula>
    </cfRule>
  </conditionalFormatting>
  <conditionalFormatting sqref="B100">
    <cfRule type="expression" dxfId="4367" priority="156">
      <formula>B100="red"</formula>
    </cfRule>
    <cfRule type="expression" dxfId="4366" priority="157">
      <formula>B100="blue"</formula>
    </cfRule>
    <cfRule type="expression" dxfId="4365" priority="158">
      <formula>B100="GREEN"</formula>
    </cfRule>
    <cfRule type="expression" dxfId="4364" priority="159">
      <formula>B100="BROWN"</formula>
    </cfRule>
    <cfRule type="expression" dxfId="4363" priority="160">
      <formula>B100="yellow"</formula>
    </cfRule>
    <cfRule type="expression" dxfId="4362" priority="161">
      <formula>B100="black"</formula>
    </cfRule>
  </conditionalFormatting>
  <conditionalFormatting sqref="B106">
    <cfRule type="expression" dxfId="4361" priority="149">
      <formula>B106="red"</formula>
    </cfRule>
    <cfRule type="expression" dxfId="4360" priority="150">
      <formula>B106="blue"</formula>
    </cfRule>
    <cfRule type="expression" dxfId="4359" priority="151">
      <formula>B106="GREEN"</formula>
    </cfRule>
    <cfRule type="expression" dxfId="4358" priority="152">
      <formula>B106="BROWN"</formula>
    </cfRule>
    <cfRule type="expression" dxfId="4357" priority="153">
      <formula>B106="yellow"</formula>
    </cfRule>
    <cfRule type="expression" dxfId="4356" priority="154">
      <formula>B106="black"</formula>
    </cfRule>
  </conditionalFormatting>
  <conditionalFormatting sqref="B106">
    <cfRule type="expression" dxfId="4355" priority="148" stopIfTrue="1">
      <formula>B106=FALSE</formula>
    </cfRule>
  </conditionalFormatting>
  <conditionalFormatting sqref="B107">
    <cfRule type="expression" dxfId="4354" priority="141" stopIfTrue="1">
      <formula>B107=FALSE</formula>
    </cfRule>
  </conditionalFormatting>
  <conditionalFormatting sqref="B107">
    <cfRule type="expression" dxfId="4353" priority="142">
      <formula>B107="red"</formula>
    </cfRule>
    <cfRule type="expression" dxfId="4352" priority="143">
      <formula>B107="blue"</formula>
    </cfRule>
    <cfRule type="expression" dxfId="4351" priority="144">
      <formula>B107="GREEN"</formula>
    </cfRule>
    <cfRule type="expression" dxfId="4350" priority="145">
      <formula>B107="BROWN"</formula>
    </cfRule>
    <cfRule type="expression" dxfId="4349" priority="146">
      <formula>B107="yellow"</formula>
    </cfRule>
    <cfRule type="expression" dxfId="4348" priority="147">
      <formula>B107="black"</formula>
    </cfRule>
  </conditionalFormatting>
  <conditionalFormatting sqref="B113">
    <cfRule type="expression" dxfId="4347" priority="135">
      <formula>B113="red"</formula>
    </cfRule>
    <cfRule type="expression" dxfId="4346" priority="136">
      <formula>B113="blue"</formula>
    </cfRule>
    <cfRule type="expression" dxfId="4345" priority="137">
      <formula>B113="GREEN"</formula>
    </cfRule>
    <cfRule type="expression" dxfId="4344" priority="138">
      <formula>B113="BROWN"</formula>
    </cfRule>
    <cfRule type="expression" dxfId="4343" priority="139">
      <formula>B113="yellow"</formula>
    </cfRule>
    <cfRule type="expression" dxfId="4342" priority="140">
      <formula>B113="black"</formula>
    </cfRule>
  </conditionalFormatting>
  <conditionalFormatting sqref="B113">
    <cfRule type="expression" dxfId="4341" priority="134" stopIfTrue="1">
      <formula>B113=FALSE</formula>
    </cfRule>
  </conditionalFormatting>
  <conditionalFormatting sqref="B114">
    <cfRule type="expression" dxfId="4340" priority="127" stopIfTrue="1">
      <formula>B114=FALSE</formula>
    </cfRule>
  </conditionalFormatting>
  <conditionalFormatting sqref="B114">
    <cfRule type="expression" dxfId="4339" priority="128">
      <formula>B114="red"</formula>
    </cfRule>
    <cfRule type="expression" dxfId="4338" priority="129">
      <formula>B114="blue"</formula>
    </cfRule>
    <cfRule type="expression" dxfId="4337" priority="130">
      <formula>B114="GREEN"</formula>
    </cfRule>
    <cfRule type="expression" dxfId="4336" priority="131">
      <formula>B114="BROWN"</formula>
    </cfRule>
    <cfRule type="expression" dxfId="4335" priority="132">
      <formula>B114="yellow"</formula>
    </cfRule>
    <cfRule type="expression" dxfId="4334" priority="133">
      <formula>B114="black"</formula>
    </cfRule>
  </conditionalFormatting>
  <conditionalFormatting sqref="B120">
    <cfRule type="expression" dxfId="4333" priority="121">
      <formula>B120="red"</formula>
    </cfRule>
    <cfRule type="expression" dxfId="4332" priority="122">
      <formula>B120="blue"</formula>
    </cfRule>
    <cfRule type="expression" dxfId="4331" priority="123">
      <formula>B120="GREEN"</formula>
    </cfRule>
    <cfRule type="expression" dxfId="4330" priority="124">
      <formula>B120="BROWN"</formula>
    </cfRule>
    <cfRule type="expression" dxfId="4329" priority="125">
      <formula>B120="yellow"</formula>
    </cfRule>
    <cfRule type="expression" dxfId="4328" priority="126">
      <formula>B120="black"</formula>
    </cfRule>
  </conditionalFormatting>
  <conditionalFormatting sqref="B120">
    <cfRule type="expression" dxfId="4327" priority="120" stopIfTrue="1">
      <formula>B120=FALSE</formula>
    </cfRule>
  </conditionalFormatting>
  <conditionalFormatting sqref="B121">
    <cfRule type="expression" dxfId="4326" priority="113" stopIfTrue="1">
      <formula>B121=FALSE</formula>
    </cfRule>
  </conditionalFormatting>
  <conditionalFormatting sqref="B121">
    <cfRule type="expression" dxfId="4325" priority="114">
      <formula>B121="red"</formula>
    </cfRule>
    <cfRule type="expression" dxfId="4324" priority="115">
      <formula>B121="blue"</formula>
    </cfRule>
    <cfRule type="expression" dxfId="4323" priority="116">
      <formula>B121="GREEN"</formula>
    </cfRule>
    <cfRule type="expression" dxfId="4322" priority="117">
      <formula>B121="BROWN"</formula>
    </cfRule>
    <cfRule type="expression" dxfId="4321" priority="118">
      <formula>B121="yellow"</formula>
    </cfRule>
    <cfRule type="expression" dxfId="4320" priority="119">
      <formula>B121="black"</formula>
    </cfRule>
  </conditionalFormatting>
  <conditionalFormatting sqref="B127">
    <cfRule type="expression" dxfId="4319" priority="107">
      <formula>B127="red"</formula>
    </cfRule>
    <cfRule type="expression" dxfId="4318" priority="108">
      <formula>B127="blue"</formula>
    </cfRule>
    <cfRule type="expression" dxfId="4317" priority="109">
      <formula>B127="GREEN"</formula>
    </cfRule>
    <cfRule type="expression" dxfId="4316" priority="110">
      <formula>B127="BROWN"</formula>
    </cfRule>
    <cfRule type="expression" dxfId="4315" priority="111">
      <formula>B127="yellow"</formula>
    </cfRule>
    <cfRule type="expression" dxfId="4314" priority="112">
      <formula>B127="black"</formula>
    </cfRule>
  </conditionalFormatting>
  <conditionalFormatting sqref="B127">
    <cfRule type="expression" dxfId="4313" priority="106" stopIfTrue="1">
      <formula>B127=FALSE</formula>
    </cfRule>
  </conditionalFormatting>
  <conditionalFormatting sqref="B128">
    <cfRule type="expression" dxfId="4312" priority="99" stopIfTrue="1">
      <formula>B128=FALSE</formula>
    </cfRule>
  </conditionalFormatting>
  <conditionalFormatting sqref="B128">
    <cfRule type="expression" dxfId="4311" priority="100">
      <formula>B128="red"</formula>
    </cfRule>
    <cfRule type="expression" dxfId="4310" priority="101">
      <formula>B128="blue"</formula>
    </cfRule>
    <cfRule type="expression" dxfId="4309" priority="102">
      <formula>B128="GREEN"</formula>
    </cfRule>
    <cfRule type="expression" dxfId="4308" priority="103">
      <formula>B128="BROWN"</formula>
    </cfRule>
    <cfRule type="expression" dxfId="4307" priority="104">
      <formula>B128="yellow"</formula>
    </cfRule>
    <cfRule type="expression" dxfId="4306" priority="105">
      <formula>B128="black"</formula>
    </cfRule>
  </conditionalFormatting>
  <conditionalFormatting sqref="B134">
    <cfRule type="expression" dxfId="4305" priority="93">
      <formula>B134="red"</formula>
    </cfRule>
    <cfRule type="expression" dxfId="4304" priority="94">
      <formula>B134="blue"</formula>
    </cfRule>
    <cfRule type="expression" dxfId="4303" priority="95">
      <formula>B134="GREEN"</formula>
    </cfRule>
    <cfRule type="expression" dxfId="4302" priority="96">
      <formula>B134="BROWN"</formula>
    </cfRule>
    <cfRule type="expression" dxfId="4301" priority="97">
      <formula>B134="yellow"</formula>
    </cfRule>
    <cfRule type="expression" dxfId="4300" priority="98">
      <formula>B134="black"</formula>
    </cfRule>
  </conditionalFormatting>
  <conditionalFormatting sqref="B134">
    <cfRule type="expression" dxfId="4299" priority="92" stopIfTrue="1">
      <formula>B134=FALSE</formula>
    </cfRule>
  </conditionalFormatting>
  <conditionalFormatting sqref="B135">
    <cfRule type="expression" dxfId="4298" priority="85" stopIfTrue="1">
      <formula>B135=FALSE</formula>
    </cfRule>
  </conditionalFormatting>
  <conditionalFormatting sqref="B135">
    <cfRule type="expression" dxfId="4297" priority="86">
      <formula>B135="red"</formula>
    </cfRule>
    <cfRule type="expression" dxfId="4296" priority="87">
      <formula>B135="blue"</formula>
    </cfRule>
    <cfRule type="expression" dxfId="4295" priority="88">
      <formula>B135="GREEN"</formula>
    </cfRule>
    <cfRule type="expression" dxfId="4294" priority="89">
      <formula>B135="BROWN"</formula>
    </cfRule>
    <cfRule type="expression" dxfId="4293" priority="90">
      <formula>B135="yellow"</formula>
    </cfRule>
    <cfRule type="expression" dxfId="4292" priority="91">
      <formula>B135="black"</formula>
    </cfRule>
  </conditionalFormatting>
  <conditionalFormatting sqref="B141">
    <cfRule type="expression" dxfId="4291" priority="79">
      <formula>B141="red"</formula>
    </cfRule>
    <cfRule type="expression" dxfId="4290" priority="80">
      <formula>B141="blue"</formula>
    </cfRule>
    <cfRule type="expression" dxfId="4289" priority="81">
      <formula>B141="GREEN"</formula>
    </cfRule>
    <cfRule type="expression" dxfId="4288" priority="82">
      <formula>B141="BROWN"</formula>
    </cfRule>
    <cfRule type="expression" dxfId="4287" priority="83">
      <formula>B141="yellow"</formula>
    </cfRule>
    <cfRule type="expression" dxfId="4286" priority="84">
      <formula>B141="black"</formula>
    </cfRule>
  </conditionalFormatting>
  <conditionalFormatting sqref="B141">
    <cfRule type="expression" dxfId="4285" priority="78" stopIfTrue="1">
      <formula>B141=FALSE</formula>
    </cfRule>
  </conditionalFormatting>
  <conditionalFormatting sqref="B142">
    <cfRule type="expression" dxfId="4284" priority="71" stopIfTrue="1">
      <formula>B142=FALSE</formula>
    </cfRule>
  </conditionalFormatting>
  <conditionalFormatting sqref="B142">
    <cfRule type="expression" dxfId="4283" priority="72">
      <formula>B142="red"</formula>
    </cfRule>
    <cfRule type="expression" dxfId="4282" priority="73">
      <formula>B142="blue"</formula>
    </cfRule>
    <cfRule type="expression" dxfId="4281" priority="74">
      <formula>B142="GREEN"</formula>
    </cfRule>
    <cfRule type="expression" dxfId="4280" priority="75">
      <formula>B142="BROWN"</formula>
    </cfRule>
    <cfRule type="expression" dxfId="4279" priority="76">
      <formula>B142="yellow"</formula>
    </cfRule>
    <cfRule type="expression" dxfId="4278" priority="77">
      <formula>B142="black"</formula>
    </cfRule>
  </conditionalFormatting>
  <conditionalFormatting sqref="B148">
    <cfRule type="expression" dxfId="4277" priority="65">
      <formula>B148="red"</formula>
    </cfRule>
    <cfRule type="expression" dxfId="4276" priority="66">
      <formula>B148="blue"</formula>
    </cfRule>
    <cfRule type="expression" dxfId="4275" priority="67">
      <formula>B148="GREEN"</formula>
    </cfRule>
    <cfRule type="expression" dxfId="4274" priority="68">
      <formula>B148="BROWN"</formula>
    </cfRule>
    <cfRule type="expression" dxfId="4273" priority="69">
      <formula>B148="yellow"</formula>
    </cfRule>
    <cfRule type="expression" dxfId="4272" priority="70">
      <formula>B148="black"</formula>
    </cfRule>
  </conditionalFormatting>
  <conditionalFormatting sqref="B148">
    <cfRule type="expression" dxfId="4271" priority="64" stopIfTrue="1">
      <formula>B148=FALSE</formula>
    </cfRule>
  </conditionalFormatting>
  <conditionalFormatting sqref="B149">
    <cfRule type="expression" dxfId="4270" priority="57" stopIfTrue="1">
      <formula>B149=FALSE</formula>
    </cfRule>
  </conditionalFormatting>
  <conditionalFormatting sqref="B149">
    <cfRule type="expression" dxfId="4269" priority="58">
      <formula>B149="red"</formula>
    </cfRule>
    <cfRule type="expression" dxfId="4268" priority="59">
      <formula>B149="blue"</formula>
    </cfRule>
    <cfRule type="expression" dxfId="4267" priority="60">
      <formula>B149="GREEN"</formula>
    </cfRule>
    <cfRule type="expression" dxfId="4266" priority="61">
      <formula>B149="BROWN"</formula>
    </cfRule>
    <cfRule type="expression" dxfId="4265" priority="62">
      <formula>B149="yellow"</formula>
    </cfRule>
    <cfRule type="expression" dxfId="4264" priority="63">
      <formula>B149="black"</formula>
    </cfRule>
  </conditionalFormatting>
  <conditionalFormatting sqref="B155">
    <cfRule type="expression" dxfId="4263" priority="51">
      <formula>B155="red"</formula>
    </cfRule>
    <cfRule type="expression" dxfId="4262" priority="52">
      <formula>B155="blue"</formula>
    </cfRule>
    <cfRule type="expression" dxfId="4261" priority="53">
      <formula>B155="GREEN"</formula>
    </cfRule>
    <cfRule type="expression" dxfId="4260" priority="54">
      <formula>B155="BROWN"</formula>
    </cfRule>
    <cfRule type="expression" dxfId="4259" priority="55">
      <formula>B155="yellow"</formula>
    </cfRule>
    <cfRule type="expression" dxfId="4258" priority="56">
      <formula>B155="black"</formula>
    </cfRule>
  </conditionalFormatting>
  <conditionalFormatting sqref="B155">
    <cfRule type="expression" dxfId="4257" priority="50" stopIfTrue="1">
      <formula>B155=FALSE</formula>
    </cfRule>
  </conditionalFormatting>
  <conditionalFormatting sqref="B156">
    <cfRule type="expression" dxfId="4256" priority="43" stopIfTrue="1">
      <formula>B156=FALSE</formula>
    </cfRule>
  </conditionalFormatting>
  <conditionalFormatting sqref="B156">
    <cfRule type="expression" dxfId="4255" priority="44">
      <formula>B156="red"</formula>
    </cfRule>
    <cfRule type="expression" dxfId="4254" priority="45">
      <formula>B156="blue"</formula>
    </cfRule>
    <cfRule type="expression" dxfId="4253" priority="46">
      <formula>B156="GREEN"</formula>
    </cfRule>
    <cfRule type="expression" dxfId="4252" priority="47">
      <formula>B156="BROWN"</formula>
    </cfRule>
    <cfRule type="expression" dxfId="4251" priority="48">
      <formula>B156="yellow"</formula>
    </cfRule>
    <cfRule type="expression" dxfId="4250" priority="49">
      <formula>B156="black"</formula>
    </cfRule>
  </conditionalFormatting>
  <conditionalFormatting sqref="B162">
    <cfRule type="expression" dxfId="4249" priority="37">
      <formula>B162="red"</formula>
    </cfRule>
    <cfRule type="expression" dxfId="4248" priority="38">
      <formula>B162="blue"</formula>
    </cfRule>
    <cfRule type="expression" dxfId="4247" priority="39">
      <formula>B162="GREEN"</formula>
    </cfRule>
    <cfRule type="expression" dxfId="4246" priority="40">
      <formula>B162="BROWN"</formula>
    </cfRule>
    <cfRule type="expression" dxfId="4245" priority="41">
      <formula>B162="yellow"</formula>
    </cfRule>
    <cfRule type="expression" dxfId="4244" priority="42">
      <formula>B162="black"</formula>
    </cfRule>
  </conditionalFormatting>
  <conditionalFormatting sqref="B162">
    <cfRule type="expression" dxfId="4243" priority="36" stopIfTrue="1">
      <formula>B162=FALSE</formula>
    </cfRule>
  </conditionalFormatting>
  <conditionalFormatting sqref="B163">
    <cfRule type="expression" dxfId="4242" priority="29" stopIfTrue="1">
      <formula>B163=FALSE</formula>
    </cfRule>
  </conditionalFormatting>
  <conditionalFormatting sqref="B163">
    <cfRule type="expression" dxfId="4241" priority="30">
      <formula>B163="red"</formula>
    </cfRule>
    <cfRule type="expression" dxfId="4240" priority="31">
      <formula>B163="blue"</formula>
    </cfRule>
    <cfRule type="expression" dxfId="4239" priority="32">
      <formula>B163="GREEN"</formula>
    </cfRule>
    <cfRule type="expression" dxfId="4238" priority="33">
      <formula>B163="BROWN"</formula>
    </cfRule>
    <cfRule type="expression" dxfId="4237" priority="34">
      <formula>B163="yellow"</formula>
    </cfRule>
    <cfRule type="expression" dxfId="4236" priority="35">
      <formula>B163="black"</formula>
    </cfRule>
  </conditionalFormatting>
  <conditionalFormatting sqref="B169">
    <cfRule type="expression" dxfId="4235" priority="23">
      <formula>B169="red"</formula>
    </cfRule>
    <cfRule type="expression" dxfId="4234" priority="24">
      <formula>B169="blue"</formula>
    </cfRule>
    <cfRule type="expression" dxfId="4233" priority="25">
      <formula>B169="GREEN"</formula>
    </cfRule>
    <cfRule type="expression" dxfId="4232" priority="26">
      <formula>B169="BROWN"</formula>
    </cfRule>
    <cfRule type="expression" dxfId="4231" priority="27">
      <formula>B169="yellow"</formula>
    </cfRule>
    <cfRule type="expression" dxfId="4230" priority="28">
      <formula>B169="black"</formula>
    </cfRule>
  </conditionalFormatting>
  <conditionalFormatting sqref="B169">
    <cfRule type="expression" dxfId="4229" priority="22" stopIfTrue="1">
      <formula>B169=FALSE</formula>
    </cfRule>
  </conditionalFormatting>
  <conditionalFormatting sqref="B170">
    <cfRule type="expression" dxfId="4228" priority="15" stopIfTrue="1">
      <formula>B170=FALSE</formula>
    </cfRule>
  </conditionalFormatting>
  <conditionalFormatting sqref="B170">
    <cfRule type="expression" dxfId="4227" priority="16">
      <formula>B170="red"</formula>
    </cfRule>
    <cfRule type="expression" dxfId="4226" priority="17">
      <formula>B170="blue"</formula>
    </cfRule>
    <cfRule type="expression" dxfId="4225" priority="18">
      <formula>B170="GREEN"</formula>
    </cfRule>
    <cfRule type="expression" dxfId="4224" priority="19">
      <formula>B170="BROWN"</formula>
    </cfRule>
    <cfRule type="expression" dxfId="4223" priority="20">
      <formula>B170="yellow"</formula>
    </cfRule>
    <cfRule type="expression" dxfId="4222" priority="21">
      <formula>B170="black"</formula>
    </cfRule>
  </conditionalFormatting>
  <conditionalFormatting sqref="B176">
    <cfRule type="expression" dxfId="4221" priority="9">
      <formula>B176="red"</formula>
    </cfRule>
    <cfRule type="expression" dxfId="4220" priority="10">
      <formula>B176="blue"</formula>
    </cfRule>
    <cfRule type="expression" dxfId="4219" priority="11">
      <formula>B176="GREEN"</formula>
    </cfRule>
    <cfRule type="expression" dxfId="4218" priority="12">
      <formula>B176="BROWN"</formula>
    </cfRule>
    <cfRule type="expression" dxfId="4217" priority="13">
      <formula>B176="yellow"</formula>
    </cfRule>
    <cfRule type="expression" dxfId="4216" priority="14">
      <formula>B176="black"</formula>
    </cfRule>
  </conditionalFormatting>
  <conditionalFormatting sqref="B176">
    <cfRule type="expression" dxfId="4215" priority="8" stopIfTrue="1">
      <formula>B176=FALSE</formula>
    </cfRule>
  </conditionalFormatting>
  <conditionalFormatting sqref="B177">
    <cfRule type="expression" dxfId="4214" priority="1" stopIfTrue="1">
      <formula>B177=FALSE</formula>
    </cfRule>
  </conditionalFormatting>
  <conditionalFormatting sqref="B177">
    <cfRule type="expression" dxfId="4213" priority="2">
      <formula>B177="red"</formula>
    </cfRule>
    <cfRule type="expression" dxfId="4212" priority="3">
      <formula>B177="blue"</formula>
    </cfRule>
    <cfRule type="expression" dxfId="4211" priority="4">
      <formula>B177="GREEN"</formula>
    </cfRule>
    <cfRule type="expression" dxfId="4210" priority="5">
      <formula>B177="BROWN"</formula>
    </cfRule>
    <cfRule type="expression" dxfId="4209" priority="6">
      <formula>B177="yellow"</formula>
    </cfRule>
    <cfRule type="expression" dxfId="4208" priority="7">
      <formula>B177="black"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7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7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21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26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27"/>
      <c r="C2" s="71" t="s">
        <v>33</v>
      </c>
      <c r="D2" s="56">
        <v>7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84"/>
      <c r="C3" s="259" t="s">
        <v>16</v>
      </c>
      <c r="D3" s="93" t="b">
        <f>WEEK6!J5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28"/>
      <c r="C4" s="222"/>
      <c r="D4" s="22"/>
      <c r="E4" s="55" t="e">
        <f>WEEK6!$J$4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85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36">
        <f>WEEK1!B6</f>
        <v>1</v>
      </c>
      <c r="C6" s="62">
        <f>WEEK6!L6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IF(WEEK6!A7="","",WEEK6!A7)</f>
        <v/>
      </c>
      <c r="B7" s="186" t="str">
        <f>IF(WEEK6!B7="","",WEEK6!B7)</f>
        <v/>
      </c>
      <c r="C7" s="64">
        <f>WEEK6!L7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IF(WEEK6!B8="","",WEEK6!B8)</f>
        <v/>
      </c>
      <c r="C8" s="63">
        <f>WEEK6!L8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IF(WEEK6!B9="","",WEEK6!B9)</f>
        <v/>
      </c>
      <c r="C9" s="63">
        <f>WEEK6!L9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7"/>
      <c r="C10" s="63">
        <f>WEEK6!L10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34"/>
      <c r="C11" s="65">
        <f>WEEK6!L11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35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36">
        <f>WEEK1!B13</f>
        <v>2</v>
      </c>
      <c r="C13" s="62">
        <f>WEEK6!L13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IF(WEEK6!A14="","",WEEK6!A14)</f>
        <v/>
      </c>
      <c r="B14" s="186" t="str">
        <f>IF(WEEK6!B14="","",WEEK6!B14)</f>
        <v/>
      </c>
      <c r="C14" s="64">
        <f>WEEK6!L14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IF(WEEK6!B15="","",WEEK6!B15)</f>
        <v/>
      </c>
      <c r="C15" s="63">
        <f>WEEK6!L15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IF(WEEK6!B16="","",WEEK6!B16)</f>
        <v/>
      </c>
      <c r="C16" s="63">
        <f>WEEK6!L16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7"/>
      <c r="C17" s="63">
        <f>WEEK6!L17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34"/>
      <c r="C18" s="65">
        <f>WEEK6!L18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35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36">
        <f>WEEK1!B20</f>
        <v>3</v>
      </c>
      <c r="C20" s="62">
        <f>WEEK6!L20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IF(WEEK6!A21="","",WEEK6!A21)</f>
        <v/>
      </c>
      <c r="B21" s="186" t="str">
        <f>IF(WEEK6!B21="","",WEEK6!B21)</f>
        <v/>
      </c>
      <c r="C21" s="64">
        <f>WEEK6!L21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IF(WEEK6!B22="","",WEEK6!B22)</f>
        <v/>
      </c>
      <c r="C22" s="63">
        <f>WEEK6!L22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IF(WEEK6!B23="","",WEEK6!B23)</f>
        <v/>
      </c>
      <c r="C23" s="63">
        <f>WEEK6!L23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7"/>
      <c r="C24" s="63">
        <f>WEEK6!L24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34"/>
      <c r="C25" s="65">
        <f>WEEK6!L25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35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36">
        <f>WEEK1!B27</f>
        <v>4</v>
      </c>
      <c r="C27" s="62">
        <f>WEEK6!L27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IF(WEEK6!A28="","",WEEK6!A28)</f>
        <v/>
      </c>
      <c r="B28" s="186" t="str">
        <f>IF(WEEK6!B28="","",WEEK6!B28)</f>
        <v/>
      </c>
      <c r="C28" s="64">
        <f>WEEK6!L28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IF(WEEK6!B29="","",WEEK6!B29)</f>
        <v/>
      </c>
      <c r="C29" s="63">
        <f>WEEK6!L29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IF(WEEK6!B30="","",WEEK6!B30)</f>
        <v/>
      </c>
      <c r="C30" s="63">
        <f>WEEK6!L30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7"/>
      <c r="C31" s="63">
        <f>WEEK6!L31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34"/>
      <c r="C32" s="65">
        <f>WEEK6!L32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35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36">
        <f>WEEK1!B34</f>
        <v>5</v>
      </c>
      <c r="C34" s="62">
        <f>WEEK6!L34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IF(WEEK6!A35="","",WEEK6!A35)</f>
        <v/>
      </c>
      <c r="B35" s="186" t="str">
        <f>IF(WEEK6!B35="","",WEEK6!B35)</f>
        <v/>
      </c>
      <c r="C35" s="64">
        <f>WEEK6!L35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IF(WEEK6!B36="","",WEEK6!B36)</f>
        <v/>
      </c>
      <c r="C36" s="63">
        <f>WEEK6!L36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IF(WEEK6!B37="","",WEEK6!B37)</f>
        <v/>
      </c>
      <c r="C37" s="63">
        <f>WEEK6!L37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7"/>
      <c r="C38" s="63">
        <f>WEEK6!L38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34"/>
      <c r="C39" s="65">
        <f>WEEK6!L39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35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36">
        <f>WEEK1!B41</f>
        <v>6</v>
      </c>
      <c r="C41" s="62">
        <f>WEEK6!L41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IF(WEEK6!A42="","",WEEK6!A42)</f>
        <v/>
      </c>
      <c r="B42" s="186" t="str">
        <f>IF(WEEK6!B42="","",WEEK6!B42)</f>
        <v/>
      </c>
      <c r="C42" s="64">
        <f>WEEK6!L42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IF(WEEK6!B43="","",WEEK6!B43)</f>
        <v/>
      </c>
      <c r="C43" s="63">
        <f>WEEK6!L43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IF(WEEK6!B44="","",WEEK6!B44)</f>
        <v/>
      </c>
      <c r="C44" s="63">
        <f>WEEK6!L44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7"/>
      <c r="C45" s="63">
        <f>WEEK6!L45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34"/>
      <c r="C46" s="65">
        <f>WEEK6!L46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35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36">
        <f>WEEK1!B48</f>
        <v>7</v>
      </c>
      <c r="C48" s="62">
        <f>WEEK6!L48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IF(WEEK6!A49="","",WEEK6!A49)</f>
        <v/>
      </c>
      <c r="B49" s="186" t="str">
        <f>IF(WEEK6!B49="","",WEEK6!B49)</f>
        <v/>
      </c>
      <c r="C49" s="64">
        <f>WEEK6!L49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IF(WEEK6!B50="","",WEEK6!B50)</f>
        <v/>
      </c>
      <c r="C50" s="63">
        <f>WEEK6!L50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IF(WEEK6!B51="","",WEEK6!B51)</f>
        <v/>
      </c>
      <c r="C51" s="63">
        <f>WEEK6!L51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7"/>
      <c r="C52" s="63">
        <f>WEEK6!L52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34"/>
      <c r="C53" s="65">
        <f>WEEK6!L53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35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36">
        <f>WEEK1!B55</f>
        <v>8</v>
      </c>
      <c r="C55" s="62">
        <f>WEEK6!L55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IF(WEEK6!A56="","",WEEK6!A56)</f>
        <v/>
      </c>
      <c r="B56" s="186" t="str">
        <f>IF(WEEK6!B56="","",WEEK6!B56)</f>
        <v/>
      </c>
      <c r="C56" s="64">
        <f>WEEK6!L56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IF(WEEK6!B57="","",WEEK6!B57)</f>
        <v/>
      </c>
      <c r="C57" s="63">
        <f>WEEK6!L57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IF(WEEK6!B58="","",WEEK6!B58)</f>
        <v/>
      </c>
      <c r="C58" s="63">
        <f>WEEK6!L58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7"/>
      <c r="C59" s="63">
        <f>WEEK6!L59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34"/>
      <c r="C60" s="65">
        <f>WEEK6!L60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35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36">
        <f>WEEK1!B62</f>
        <v>9</v>
      </c>
      <c r="C62" s="62">
        <f>WEEK6!L62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IF(WEEK6!A63="","",WEEK6!A63)</f>
        <v/>
      </c>
      <c r="B63" s="186" t="str">
        <f>IF(WEEK6!B63="","",WEEK6!B63)</f>
        <v/>
      </c>
      <c r="C63" s="64">
        <f>WEEK6!L63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IF(WEEK6!B64="","",WEEK6!B64)</f>
        <v/>
      </c>
      <c r="C64" s="63">
        <f>WEEK6!L64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IF(WEEK6!B65="","",WEEK6!B65)</f>
        <v/>
      </c>
      <c r="C65" s="63">
        <f>WEEK6!L65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7"/>
      <c r="C66" s="63">
        <f>WEEK6!L66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34"/>
      <c r="C67" s="65">
        <f>WEEK6!L67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35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36">
        <f>WEEK1!B69</f>
        <v>10</v>
      </c>
      <c r="C69" s="62">
        <f>WEEK6!L69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IF(WEEK6!A70="","",WEEK6!A70)</f>
        <v/>
      </c>
      <c r="B70" s="186" t="str">
        <f>IF(WEEK6!B70="","",WEEK6!B70)</f>
        <v/>
      </c>
      <c r="C70" s="64">
        <f>WEEK6!L70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IF(WEEK6!B71="","",WEEK6!B71)</f>
        <v/>
      </c>
      <c r="C71" s="63">
        <f>WEEK6!L71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IF(WEEK6!B72="","",WEEK6!B72)</f>
        <v/>
      </c>
      <c r="C72" s="63">
        <f>WEEK6!L72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7"/>
      <c r="C73" s="63">
        <f>WEEK6!L73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34"/>
      <c r="C74" s="65">
        <f>WEEK6!L74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35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36">
        <f>WEEK1!B76</f>
        <v>11</v>
      </c>
      <c r="C76" s="62">
        <f>WEEK6!L76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IF(WEEK6!A77="","",WEEK6!A77)</f>
        <v/>
      </c>
      <c r="B77" s="186" t="str">
        <f>IF(WEEK6!B77="","",WEEK6!B77)</f>
        <v/>
      </c>
      <c r="C77" s="64">
        <f>WEEK6!L77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IF(WEEK6!B78="","",WEEK6!B78)</f>
        <v/>
      </c>
      <c r="C78" s="63">
        <f>WEEK6!L78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IF(WEEK6!B79="","",WEEK6!B79)</f>
        <v/>
      </c>
      <c r="C79" s="63">
        <f>WEEK6!L79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7"/>
      <c r="C80" s="63">
        <f>WEEK6!L80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34"/>
      <c r="C81" s="65">
        <f>WEEK6!L81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35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36">
        <f>WEEK1!B83</f>
        <v>12</v>
      </c>
      <c r="C83" s="62">
        <f>WEEK6!L83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IF(WEEK6!A84="","",WEEK6!A84)</f>
        <v/>
      </c>
      <c r="B84" s="186" t="str">
        <f>IF(WEEK6!B84="","",WEEK6!B84)</f>
        <v/>
      </c>
      <c r="C84" s="64">
        <f>WEEK6!L84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IF(WEEK6!B85="","",WEEK6!B85)</f>
        <v/>
      </c>
      <c r="C85" s="63">
        <f>WEEK6!L85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IF(WEEK6!B86="","",WEEK6!B86)</f>
        <v/>
      </c>
      <c r="C86" s="63">
        <f>WEEK6!L86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7"/>
      <c r="C87" s="63">
        <f>WEEK6!L87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34"/>
      <c r="C88" s="65">
        <f>WEEK6!L88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35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36">
        <f>WEEK1!B90</f>
        <v>13</v>
      </c>
      <c r="C90" s="62">
        <f>WEEK6!L90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IF(WEEK6!A91="","",WEEK6!A91)</f>
        <v/>
      </c>
      <c r="B91" s="186" t="str">
        <f>IF(WEEK6!B91="","",WEEK6!B91)</f>
        <v/>
      </c>
      <c r="C91" s="64">
        <f>WEEK6!L91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IF(WEEK6!B92="","",WEEK6!B92)</f>
        <v/>
      </c>
      <c r="C92" s="63">
        <f>WEEK6!L92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IF(WEEK6!B93="","",WEEK6!B93)</f>
        <v/>
      </c>
      <c r="C93" s="63">
        <f>WEEK6!L93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7"/>
      <c r="C94" s="63">
        <f>WEEK6!L94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34"/>
      <c r="C95" s="65">
        <f>WEEK6!L95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35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36">
        <f>WEEK1!B97</f>
        <v>14</v>
      </c>
      <c r="C97" s="62">
        <f>WEEK6!L97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IF(WEEK6!A98="","",WEEK6!A98)</f>
        <v/>
      </c>
      <c r="B98" s="186" t="str">
        <f>IF(WEEK6!B98="","",WEEK6!B98)</f>
        <v/>
      </c>
      <c r="C98" s="64">
        <f>WEEK6!L98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IF(WEEK6!B99="","",WEEK6!B99)</f>
        <v/>
      </c>
      <c r="C99" s="63">
        <f>WEEK6!L99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IF(WEEK6!B100="","",WEEK6!B100)</f>
        <v/>
      </c>
      <c r="C100" s="63">
        <f>WEEK6!L100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7"/>
      <c r="C101" s="63">
        <f>WEEK6!L101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34"/>
      <c r="C102" s="65">
        <f>WEEK6!L102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35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36">
        <f>WEEK1!B104</f>
        <v>15</v>
      </c>
      <c r="C104" s="62">
        <f>WEEK6!L104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IF(WEEK6!A105="","",WEEK6!A105)</f>
        <v/>
      </c>
      <c r="B105" s="186" t="str">
        <f>IF(WEEK6!B105="","",WEEK6!B105)</f>
        <v/>
      </c>
      <c r="C105" s="64">
        <f>WEEK6!L105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IF(WEEK6!B106="","",WEEK6!B106)</f>
        <v/>
      </c>
      <c r="C106" s="63">
        <f>WEEK6!L106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IF(WEEK6!B107="","",WEEK6!B107)</f>
        <v/>
      </c>
      <c r="C107" s="63">
        <f>WEEK6!L107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7"/>
      <c r="C108" s="63">
        <f>WEEK6!L108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34"/>
      <c r="C109" s="65">
        <f>WEEK6!L109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35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36">
        <f>WEEK1!B111</f>
        <v>16</v>
      </c>
      <c r="C111" s="62">
        <f>WEEK6!L111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IF(WEEK6!A112="","",WEEK6!A112)</f>
        <v/>
      </c>
      <c r="B112" s="186" t="str">
        <f>IF(WEEK6!B112="","",WEEK6!B112)</f>
        <v/>
      </c>
      <c r="C112" s="64">
        <f>WEEK6!L112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IF(WEEK6!B113="","",WEEK6!B113)</f>
        <v/>
      </c>
      <c r="C113" s="63">
        <f>WEEK6!L113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IF(WEEK6!B114="","",WEEK6!B114)</f>
        <v/>
      </c>
      <c r="C114" s="63">
        <f>WEEK6!L114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7"/>
      <c r="C115" s="63">
        <f>WEEK6!L115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34"/>
      <c r="C116" s="65">
        <f>WEEK6!L116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35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36">
        <f>WEEK1!B118</f>
        <v>17</v>
      </c>
      <c r="C118" s="62">
        <f>WEEK6!L118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IF(WEEK6!A119="","",WEEK6!A119)</f>
        <v/>
      </c>
      <c r="B119" s="186" t="str">
        <f>IF(WEEK6!B119="","",WEEK6!B119)</f>
        <v/>
      </c>
      <c r="C119" s="64">
        <f>WEEK6!L119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IF(WEEK6!B120="","",WEEK6!B120)</f>
        <v/>
      </c>
      <c r="C120" s="63">
        <f>WEEK6!L120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IF(WEEK6!B121="","",WEEK6!B121)</f>
        <v/>
      </c>
      <c r="C121" s="63">
        <f>WEEK6!L121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7"/>
      <c r="C122" s="63">
        <f>WEEK6!L122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34"/>
      <c r="C123" s="65">
        <f>WEEK6!L123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35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36">
        <f>WEEK1!B125</f>
        <v>18</v>
      </c>
      <c r="C125" s="62">
        <f>WEEK6!L125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IF(WEEK6!A126="","",WEEK6!A126)</f>
        <v/>
      </c>
      <c r="B126" s="186" t="str">
        <f>IF(WEEK6!B126="","",WEEK6!B126)</f>
        <v/>
      </c>
      <c r="C126" s="64">
        <f>WEEK6!L126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IF(WEEK6!B127="","",WEEK6!B127)</f>
        <v/>
      </c>
      <c r="C127" s="63">
        <f>WEEK6!L127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IF(WEEK6!B128="","",WEEK6!B128)</f>
        <v/>
      </c>
      <c r="C128" s="63">
        <f>WEEK6!L128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7"/>
      <c r="C129" s="63">
        <f>WEEK6!L129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34"/>
      <c r="C130" s="65">
        <f>WEEK6!L130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35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36">
        <f>WEEK1!B132</f>
        <v>19</v>
      </c>
      <c r="C132" s="62">
        <f>WEEK6!L132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IF(WEEK6!A133="","",WEEK6!A133)</f>
        <v/>
      </c>
      <c r="B133" s="186" t="str">
        <f>IF(WEEK6!B133="","",WEEK6!B133)</f>
        <v/>
      </c>
      <c r="C133" s="64">
        <f>WEEK6!L133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IF(WEEK6!B134="","",WEEK6!B134)</f>
        <v/>
      </c>
      <c r="C134" s="63">
        <f>WEEK6!L134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IF(WEEK6!B135="","",WEEK6!B135)</f>
        <v/>
      </c>
      <c r="C135" s="63">
        <f>WEEK6!L135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7"/>
      <c r="C136" s="63">
        <f>WEEK6!L136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34"/>
      <c r="C137" s="65">
        <f>WEEK6!L137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35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36">
        <f>WEEK1!B139</f>
        <v>20</v>
      </c>
      <c r="C139" s="62">
        <f>WEEK6!L139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IF(WEEK6!A140="","",WEEK6!A140)</f>
        <v/>
      </c>
      <c r="B140" s="186" t="str">
        <f>IF(WEEK6!B140="","",WEEK6!B140)</f>
        <v/>
      </c>
      <c r="C140" s="64">
        <f>WEEK6!L140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IF(WEEK6!B141="","",WEEK6!B141)</f>
        <v/>
      </c>
      <c r="C141" s="63">
        <f>WEEK6!L141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IF(WEEK6!B142="","",WEEK6!B142)</f>
        <v/>
      </c>
      <c r="C142" s="63">
        <f>WEEK6!L142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7"/>
      <c r="C143" s="63">
        <f>WEEK6!L143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34"/>
      <c r="C144" s="65">
        <f>WEEK6!L144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35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36">
        <f>WEEK1!B146</f>
        <v>21</v>
      </c>
      <c r="C146" s="62">
        <f>WEEK6!L146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IF(WEEK6!A147="","",WEEK6!A147)</f>
        <v/>
      </c>
      <c r="B147" s="186" t="str">
        <f>IF(WEEK6!B147="","",WEEK6!B147)</f>
        <v/>
      </c>
      <c r="C147" s="64">
        <f>WEEK6!L147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IF(WEEK6!B148="","",WEEK6!B148)</f>
        <v/>
      </c>
      <c r="C148" s="63">
        <f>WEEK6!L148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IF(WEEK6!B149="","",WEEK6!B149)</f>
        <v/>
      </c>
      <c r="C149" s="63">
        <f>WEEK6!L149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7"/>
      <c r="C150" s="63">
        <f>WEEK6!L150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34"/>
      <c r="C151" s="65">
        <f>WEEK6!L151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35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36">
        <f>WEEK1!B153</f>
        <v>22</v>
      </c>
      <c r="C153" s="62">
        <f>WEEK6!L153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IF(WEEK6!A154="","",WEEK6!A154)</f>
        <v/>
      </c>
      <c r="B154" s="186" t="str">
        <f>IF(WEEK6!B154="","",WEEK6!B154)</f>
        <v/>
      </c>
      <c r="C154" s="64">
        <f>WEEK6!L154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IF(WEEK6!B155="","",WEEK6!B155)</f>
        <v/>
      </c>
      <c r="C155" s="63">
        <f>WEEK6!L155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IF(WEEK6!B156="","",WEEK6!B156)</f>
        <v/>
      </c>
      <c r="C156" s="63">
        <f>WEEK6!L156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7"/>
      <c r="C157" s="63">
        <f>WEEK6!L157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34"/>
      <c r="C158" s="65">
        <f>WEEK6!L158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35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36">
        <f>WEEK1!B160</f>
        <v>23</v>
      </c>
      <c r="C160" s="62">
        <f>WEEK6!L160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IF(WEEK6!A161="","",WEEK6!A161)</f>
        <v/>
      </c>
      <c r="B161" s="186" t="str">
        <f>IF(WEEK6!B161="","",WEEK6!B161)</f>
        <v/>
      </c>
      <c r="C161" s="64">
        <f>WEEK6!L161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IF(WEEK6!B162="","",WEEK6!B162)</f>
        <v/>
      </c>
      <c r="C162" s="63">
        <f>WEEK6!L162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IF(WEEK6!B163="","",WEEK6!B163)</f>
        <v/>
      </c>
      <c r="C163" s="63">
        <f>WEEK6!L163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7"/>
      <c r="C164" s="63">
        <f>WEEK6!L164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34"/>
      <c r="C165" s="65">
        <f>WEEK6!L165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35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36">
        <f>WEEK1!B167</f>
        <v>24</v>
      </c>
      <c r="C167" s="62">
        <f>WEEK6!L167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IF(WEEK6!A168="","",WEEK6!A168)</f>
        <v/>
      </c>
      <c r="B168" s="186" t="str">
        <f>IF(WEEK6!B168="","",WEEK6!B168)</f>
        <v/>
      </c>
      <c r="C168" s="64">
        <f>WEEK6!L168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IF(WEEK6!B169="","",WEEK6!B169)</f>
        <v/>
      </c>
      <c r="C169" s="63">
        <f>WEEK6!L169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IF(WEEK6!B170="","",WEEK6!B170)</f>
        <v/>
      </c>
      <c r="C170" s="63">
        <f>WEEK6!L170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7"/>
      <c r="C171" s="63">
        <f>WEEK6!L171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34"/>
      <c r="C172" s="65">
        <f>WEEK6!L172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35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36">
        <f>WEEK1!B174</f>
        <v>25</v>
      </c>
      <c r="C174" s="62">
        <f>WEEK6!L174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IF(WEEK6!A175="","",WEEK6!A175)</f>
        <v/>
      </c>
      <c r="B175" s="186" t="str">
        <f>IF(WEEK6!B175="","",WEEK6!B175)</f>
        <v/>
      </c>
      <c r="C175" s="64">
        <f>WEEK6!L175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IF(WEEK6!B176="","",WEEK6!B176)</f>
        <v/>
      </c>
      <c r="C176" s="63">
        <f>WEEK6!L176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IF(WEEK6!B177="","",WEEK6!B177)</f>
        <v/>
      </c>
      <c r="C177" s="63">
        <f>WEEK6!L177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7"/>
      <c r="C178" s="63">
        <f>WEEK6!L178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34"/>
      <c r="C179" s="65">
        <f>WEEK6!L179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35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38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38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39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22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22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22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22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22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22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22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22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22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23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5HYkq46tAwpe5drwbZWaJkk5fB3t5IX5a1ri/aRiarudtjjj73g7VhJCKhyUfC8gSQBOqTkJAJI4iG18MyBljQ==" saltValue="O4ZWTDle7QxhISFcTa1B6Q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4207" priority="928">
      <formula>E5="red"</formula>
    </cfRule>
    <cfRule type="expression" dxfId="4206" priority="929">
      <formula>E5="blue"</formula>
    </cfRule>
    <cfRule type="expression" dxfId="4205" priority="930">
      <formula>E5="GREEN"</formula>
    </cfRule>
    <cfRule type="expression" dxfId="4204" priority="931">
      <formula>E5="BROWN"</formula>
    </cfRule>
    <cfRule type="expression" dxfId="4203" priority="932">
      <formula>E5="yellow"</formula>
    </cfRule>
    <cfRule type="expression" dxfId="4202" priority="933">
      <formula>E5="black"</formula>
    </cfRule>
  </conditionalFormatting>
  <conditionalFormatting sqref="J5">
    <cfRule type="expression" dxfId="4201" priority="922">
      <formula>J5="black"</formula>
    </cfRule>
    <cfRule type="expression" dxfId="4200" priority="923">
      <formula>J5="red"</formula>
    </cfRule>
    <cfRule type="expression" dxfId="4199" priority="924">
      <formula>J5="brown"</formula>
    </cfRule>
    <cfRule type="expression" dxfId="4198" priority="925">
      <formula>J5="green"</formula>
    </cfRule>
    <cfRule type="expression" dxfId="4197" priority="926">
      <formula>J5="blue"</formula>
    </cfRule>
    <cfRule type="expression" dxfId="4196" priority="927">
      <formula>J5="yellow"</formula>
    </cfRule>
  </conditionalFormatting>
  <conditionalFormatting sqref="F5">
    <cfRule type="expression" dxfId="4195" priority="916">
      <formula>F5="red"</formula>
    </cfRule>
    <cfRule type="expression" dxfId="4194" priority="917">
      <formula>F5="blue"</formula>
    </cfRule>
    <cfRule type="expression" dxfId="4193" priority="918">
      <formula>F5="GREEN"</formula>
    </cfRule>
    <cfRule type="expression" dxfId="4192" priority="919">
      <formula>F5="BROWN"</formula>
    </cfRule>
    <cfRule type="expression" dxfId="4191" priority="920">
      <formula>F5="yellow"</formula>
    </cfRule>
    <cfRule type="expression" dxfId="4190" priority="921">
      <formula>F5="black"</formula>
    </cfRule>
  </conditionalFormatting>
  <conditionalFormatting sqref="G5">
    <cfRule type="expression" dxfId="4189" priority="910">
      <formula>G5="red"</formula>
    </cfRule>
    <cfRule type="expression" dxfId="4188" priority="911">
      <formula>G5="blue"</formula>
    </cfRule>
    <cfRule type="expression" dxfId="4187" priority="912">
      <formula>G5="GREEN"</formula>
    </cfRule>
    <cfRule type="expression" dxfId="4186" priority="913">
      <formula>G5="BROWN"</formula>
    </cfRule>
    <cfRule type="expression" dxfId="4185" priority="914">
      <formula>G5="yellow"</formula>
    </cfRule>
    <cfRule type="expression" dxfId="4184" priority="915">
      <formula>G5="black"</formula>
    </cfRule>
  </conditionalFormatting>
  <conditionalFormatting sqref="H5">
    <cfRule type="expression" dxfId="4183" priority="904">
      <formula>H5="red"</formula>
    </cfRule>
    <cfRule type="expression" dxfId="4182" priority="905">
      <formula>H5="blue"</formula>
    </cfRule>
    <cfRule type="expression" dxfId="4181" priority="906">
      <formula>H5="GREEN"</formula>
    </cfRule>
    <cfRule type="expression" dxfId="4180" priority="907">
      <formula>H5="BROWN"</formula>
    </cfRule>
    <cfRule type="expression" dxfId="4179" priority="908">
      <formula>H5="yellow"</formula>
    </cfRule>
    <cfRule type="expression" dxfId="4178" priority="909">
      <formula>H5="black"</formula>
    </cfRule>
  </conditionalFormatting>
  <conditionalFormatting sqref="I5">
    <cfRule type="expression" dxfId="4177" priority="898">
      <formula>I5="red"</formula>
    </cfRule>
    <cfRule type="expression" dxfId="4176" priority="899">
      <formula>I5="blue"</formula>
    </cfRule>
    <cfRule type="expression" dxfId="4175" priority="900">
      <formula>I5="GREEN"</formula>
    </cfRule>
    <cfRule type="expression" dxfId="4174" priority="901">
      <formula>I5="BROWN"</formula>
    </cfRule>
    <cfRule type="expression" dxfId="4173" priority="902">
      <formula>I5="yellow"</formula>
    </cfRule>
    <cfRule type="expression" dxfId="4172" priority="903">
      <formula>I5="black"</formula>
    </cfRule>
  </conditionalFormatting>
  <conditionalFormatting sqref="E5:J5">
    <cfRule type="expression" dxfId="4171" priority="897" stopIfTrue="1">
      <formula>E5=FALSE</formula>
    </cfRule>
  </conditionalFormatting>
  <conditionalFormatting sqref="K5">
    <cfRule type="expression" dxfId="4170" priority="877">
      <formula>K5="black"</formula>
    </cfRule>
    <cfRule type="expression" dxfId="4169" priority="878">
      <formula>K5="red"</formula>
    </cfRule>
    <cfRule type="expression" dxfId="4168" priority="879">
      <formula>K5="brown"</formula>
    </cfRule>
    <cfRule type="expression" dxfId="4167" priority="880">
      <formula>K5="green"</formula>
    </cfRule>
    <cfRule type="expression" dxfId="4166" priority="881">
      <formula>K5="blue"</formula>
    </cfRule>
    <cfRule type="expression" dxfId="4165" priority="882">
      <formula>K5="yellow"</formula>
    </cfRule>
  </conditionalFormatting>
  <conditionalFormatting sqref="K5">
    <cfRule type="expression" dxfId="4164" priority="876" stopIfTrue="1">
      <formula>K5=FALSE</formula>
    </cfRule>
  </conditionalFormatting>
  <conditionalFormatting sqref="B8">
    <cfRule type="expression" dxfId="4163" priority="345">
      <formula>B8="red"</formula>
    </cfRule>
    <cfRule type="expression" dxfId="4162" priority="346">
      <formula>B8="blue"</formula>
    </cfRule>
    <cfRule type="expression" dxfId="4161" priority="347">
      <formula>B8="GREEN"</formula>
    </cfRule>
    <cfRule type="expression" dxfId="4160" priority="348">
      <formula>B8="BROWN"</formula>
    </cfRule>
    <cfRule type="expression" dxfId="4159" priority="349">
      <formula>B8="yellow"</formula>
    </cfRule>
    <cfRule type="expression" dxfId="4158" priority="350">
      <formula>B8="black"</formula>
    </cfRule>
  </conditionalFormatting>
  <conditionalFormatting sqref="B8">
    <cfRule type="expression" dxfId="4157" priority="344" stopIfTrue="1">
      <formula>B8=FALSE</formula>
    </cfRule>
  </conditionalFormatting>
  <conditionalFormatting sqref="B9">
    <cfRule type="expression" dxfId="4156" priority="337" stopIfTrue="1">
      <formula>B9=FALSE</formula>
    </cfRule>
  </conditionalFormatting>
  <conditionalFormatting sqref="B9">
    <cfRule type="expression" dxfId="4155" priority="338">
      <formula>B9="red"</formula>
    </cfRule>
    <cfRule type="expression" dxfId="4154" priority="339">
      <formula>B9="blue"</formula>
    </cfRule>
    <cfRule type="expression" dxfId="4153" priority="340">
      <formula>B9="GREEN"</formula>
    </cfRule>
    <cfRule type="expression" dxfId="4152" priority="341">
      <formula>B9="BROWN"</formula>
    </cfRule>
    <cfRule type="expression" dxfId="4151" priority="342">
      <formula>B9="yellow"</formula>
    </cfRule>
    <cfRule type="expression" dxfId="4150" priority="343">
      <formula>B9="black"</formula>
    </cfRule>
  </conditionalFormatting>
  <conditionalFormatting sqref="B15">
    <cfRule type="expression" dxfId="4149" priority="331">
      <formula>B15="red"</formula>
    </cfRule>
    <cfRule type="expression" dxfId="4148" priority="332">
      <formula>B15="blue"</formula>
    </cfRule>
    <cfRule type="expression" dxfId="4147" priority="333">
      <formula>B15="GREEN"</formula>
    </cfRule>
    <cfRule type="expression" dxfId="4146" priority="334">
      <formula>B15="BROWN"</formula>
    </cfRule>
    <cfRule type="expression" dxfId="4145" priority="335">
      <formula>B15="yellow"</formula>
    </cfRule>
    <cfRule type="expression" dxfId="4144" priority="336">
      <formula>B15="black"</formula>
    </cfRule>
  </conditionalFormatting>
  <conditionalFormatting sqref="B15">
    <cfRule type="expression" dxfId="4143" priority="330" stopIfTrue="1">
      <formula>B15=FALSE</formula>
    </cfRule>
  </conditionalFormatting>
  <conditionalFormatting sqref="B16">
    <cfRule type="expression" dxfId="4142" priority="323" stopIfTrue="1">
      <formula>B16=FALSE</formula>
    </cfRule>
  </conditionalFormatting>
  <conditionalFormatting sqref="B16">
    <cfRule type="expression" dxfId="4141" priority="324">
      <formula>B16="red"</formula>
    </cfRule>
    <cfRule type="expression" dxfId="4140" priority="325">
      <formula>B16="blue"</formula>
    </cfRule>
    <cfRule type="expression" dxfId="4139" priority="326">
      <formula>B16="GREEN"</formula>
    </cfRule>
    <cfRule type="expression" dxfId="4138" priority="327">
      <formula>B16="BROWN"</formula>
    </cfRule>
    <cfRule type="expression" dxfId="4137" priority="328">
      <formula>B16="yellow"</formula>
    </cfRule>
    <cfRule type="expression" dxfId="4136" priority="329">
      <formula>B16="black"</formula>
    </cfRule>
  </conditionalFormatting>
  <conditionalFormatting sqref="B22">
    <cfRule type="expression" dxfId="4135" priority="317">
      <formula>B22="red"</formula>
    </cfRule>
    <cfRule type="expression" dxfId="4134" priority="318">
      <formula>B22="blue"</formula>
    </cfRule>
    <cfRule type="expression" dxfId="4133" priority="319">
      <formula>B22="GREEN"</formula>
    </cfRule>
    <cfRule type="expression" dxfId="4132" priority="320">
      <formula>B22="BROWN"</formula>
    </cfRule>
    <cfRule type="expression" dxfId="4131" priority="321">
      <formula>B22="yellow"</formula>
    </cfRule>
    <cfRule type="expression" dxfId="4130" priority="322">
      <formula>B22="black"</formula>
    </cfRule>
  </conditionalFormatting>
  <conditionalFormatting sqref="B22">
    <cfRule type="expression" dxfId="4129" priority="316" stopIfTrue="1">
      <formula>B22=FALSE</formula>
    </cfRule>
  </conditionalFormatting>
  <conditionalFormatting sqref="B23">
    <cfRule type="expression" dxfId="4128" priority="309" stopIfTrue="1">
      <formula>B23=FALSE</formula>
    </cfRule>
  </conditionalFormatting>
  <conditionalFormatting sqref="B23">
    <cfRule type="expression" dxfId="4127" priority="310">
      <formula>B23="red"</formula>
    </cfRule>
    <cfRule type="expression" dxfId="4126" priority="311">
      <formula>B23="blue"</formula>
    </cfRule>
    <cfRule type="expression" dxfId="4125" priority="312">
      <formula>B23="GREEN"</formula>
    </cfRule>
    <cfRule type="expression" dxfId="4124" priority="313">
      <formula>B23="BROWN"</formula>
    </cfRule>
    <cfRule type="expression" dxfId="4123" priority="314">
      <formula>B23="yellow"</formula>
    </cfRule>
    <cfRule type="expression" dxfId="4122" priority="315">
      <formula>B23="black"</formula>
    </cfRule>
  </conditionalFormatting>
  <conditionalFormatting sqref="B29">
    <cfRule type="expression" dxfId="4121" priority="303">
      <formula>B29="red"</formula>
    </cfRule>
    <cfRule type="expression" dxfId="4120" priority="304">
      <formula>B29="blue"</formula>
    </cfRule>
    <cfRule type="expression" dxfId="4119" priority="305">
      <formula>B29="GREEN"</formula>
    </cfRule>
    <cfRule type="expression" dxfId="4118" priority="306">
      <formula>B29="BROWN"</formula>
    </cfRule>
    <cfRule type="expression" dxfId="4117" priority="307">
      <formula>B29="yellow"</formula>
    </cfRule>
    <cfRule type="expression" dxfId="4116" priority="308">
      <formula>B29="black"</formula>
    </cfRule>
  </conditionalFormatting>
  <conditionalFormatting sqref="B29">
    <cfRule type="expression" dxfId="4115" priority="302" stopIfTrue="1">
      <formula>B29=FALSE</formula>
    </cfRule>
  </conditionalFormatting>
  <conditionalFormatting sqref="B30">
    <cfRule type="expression" dxfId="4114" priority="295" stopIfTrue="1">
      <formula>B30=FALSE</formula>
    </cfRule>
  </conditionalFormatting>
  <conditionalFormatting sqref="B30">
    <cfRule type="expression" dxfId="4113" priority="296">
      <formula>B30="red"</formula>
    </cfRule>
    <cfRule type="expression" dxfId="4112" priority="297">
      <formula>B30="blue"</formula>
    </cfRule>
    <cfRule type="expression" dxfId="4111" priority="298">
      <formula>B30="GREEN"</formula>
    </cfRule>
    <cfRule type="expression" dxfId="4110" priority="299">
      <formula>B30="BROWN"</formula>
    </cfRule>
    <cfRule type="expression" dxfId="4109" priority="300">
      <formula>B30="yellow"</formula>
    </cfRule>
    <cfRule type="expression" dxfId="4108" priority="301">
      <formula>B30="black"</formula>
    </cfRule>
  </conditionalFormatting>
  <conditionalFormatting sqref="B36">
    <cfRule type="expression" dxfId="4107" priority="289">
      <formula>B36="red"</formula>
    </cfRule>
    <cfRule type="expression" dxfId="4106" priority="290">
      <formula>B36="blue"</formula>
    </cfRule>
    <cfRule type="expression" dxfId="4105" priority="291">
      <formula>B36="GREEN"</formula>
    </cfRule>
    <cfRule type="expression" dxfId="4104" priority="292">
      <formula>B36="BROWN"</formula>
    </cfRule>
    <cfRule type="expression" dxfId="4103" priority="293">
      <formula>B36="yellow"</formula>
    </cfRule>
    <cfRule type="expression" dxfId="4102" priority="294">
      <formula>B36="black"</formula>
    </cfRule>
  </conditionalFormatting>
  <conditionalFormatting sqref="B36">
    <cfRule type="expression" dxfId="4101" priority="288" stopIfTrue="1">
      <formula>B36=FALSE</formula>
    </cfRule>
  </conditionalFormatting>
  <conditionalFormatting sqref="B37">
    <cfRule type="expression" dxfId="4100" priority="281" stopIfTrue="1">
      <formula>B37=FALSE</formula>
    </cfRule>
  </conditionalFormatting>
  <conditionalFormatting sqref="B37">
    <cfRule type="expression" dxfId="4099" priority="282">
      <formula>B37="red"</formula>
    </cfRule>
    <cfRule type="expression" dxfId="4098" priority="283">
      <formula>B37="blue"</formula>
    </cfRule>
    <cfRule type="expression" dxfId="4097" priority="284">
      <formula>B37="GREEN"</formula>
    </cfRule>
    <cfRule type="expression" dxfId="4096" priority="285">
      <formula>B37="BROWN"</formula>
    </cfRule>
    <cfRule type="expression" dxfId="4095" priority="286">
      <formula>B37="yellow"</formula>
    </cfRule>
    <cfRule type="expression" dxfId="4094" priority="287">
      <formula>B37="black"</formula>
    </cfRule>
  </conditionalFormatting>
  <conditionalFormatting sqref="B43">
    <cfRule type="expression" dxfId="4093" priority="275">
      <formula>B43="red"</formula>
    </cfRule>
    <cfRule type="expression" dxfId="4092" priority="276">
      <formula>B43="blue"</formula>
    </cfRule>
    <cfRule type="expression" dxfId="4091" priority="277">
      <formula>B43="GREEN"</formula>
    </cfRule>
    <cfRule type="expression" dxfId="4090" priority="278">
      <formula>B43="BROWN"</formula>
    </cfRule>
    <cfRule type="expression" dxfId="4089" priority="279">
      <formula>B43="yellow"</formula>
    </cfRule>
    <cfRule type="expression" dxfId="4088" priority="280">
      <formula>B43="black"</formula>
    </cfRule>
  </conditionalFormatting>
  <conditionalFormatting sqref="B43">
    <cfRule type="expression" dxfId="4087" priority="274" stopIfTrue="1">
      <formula>B43=FALSE</formula>
    </cfRule>
  </conditionalFormatting>
  <conditionalFormatting sqref="B44">
    <cfRule type="expression" dxfId="4086" priority="267" stopIfTrue="1">
      <formula>B44=FALSE</formula>
    </cfRule>
  </conditionalFormatting>
  <conditionalFormatting sqref="B44">
    <cfRule type="expression" dxfId="4085" priority="268">
      <formula>B44="red"</formula>
    </cfRule>
    <cfRule type="expression" dxfId="4084" priority="269">
      <formula>B44="blue"</formula>
    </cfRule>
    <cfRule type="expression" dxfId="4083" priority="270">
      <formula>B44="GREEN"</formula>
    </cfRule>
    <cfRule type="expression" dxfId="4082" priority="271">
      <formula>B44="BROWN"</formula>
    </cfRule>
    <cfRule type="expression" dxfId="4081" priority="272">
      <formula>B44="yellow"</formula>
    </cfRule>
    <cfRule type="expression" dxfId="4080" priority="273">
      <formula>B44="black"</formula>
    </cfRule>
  </conditionalFormatting>
  <conditionalFormatting sqref="B50">
    <cfRule type="expression" dxfId="4079" priority="261">
      <formula>B50="red"</formula>
    </cfRule>
    <cfRule type="expression" dxfId="4078" priority="262">
      <formula>B50="blue"</formula>
    </cfRule>
    <cfRule type="expression" dxfId="4077" priority="263">
      <formula>B50="GREEN"</formula>
    </cfRule>
    <cfRule type="expression" dxfId="4076" priority="264">
      <formula>B50="BROWN"</formula>
    </cfRule>
    <cfRule type="expression" dxfId="4075" priority="265">
      <formula>B50="yellow"</formula>
    </cfRule>
    <cfRule type="expression" dxfId="4074" priority="266">
      <formula>B50="black"</formula>
    </cfRule>
  </conditionalFormatting>
  <conditionalFormatting sqref="B50">
    <cfRule type="expression" dxfId="4073" priority="260" stopIfTrue="1">
      <formula>B50=FALSE</formula>
    </cfRule>
  </conditionalFormatting>
  <conditionalFormatting sqref="B51">
    <cfRule type="expression" dxfId="4072" priority="253" stopIfTrue="1">
      <formula>B51=FALSE</formula>
    </cfRule>
  </conditionalFormatting>
  <conditionalFormatting sqref="B51">
    <cfRule type="expression" dxfId="4071" priority="254">
      <formula>B51="red"</formula>
    </cfRule>
    <cfRule type="expression" dxfId="4070" priority="255">
      <formula>B51="blue"</formula>
    </cfRule>
    <cfRule type="expression" dxfId="4069" priority="256">
      <formula>B51="GREEN"</formula>
    </cfRule>
    <cfRule type="expression" dxfId="4068" priority="257">
      <formula>B51="BROWN"</formula>
    </cfRule>
    <cfRule type="expression" dxfId="4067" priority="258">
      <formula>B51="yellow"</formula>
    </cfRule>
    <cfRule type="expression" dxfId="4066" priority="259">
      <formula>B51="black"</formula>
    </cfRule>
  </conditionalFormatting>
  <conditionalFormatting sqref="B57">
    <cfRule type="expression" dxfId="4065" priority="247">
      <formula>B57="red"</formula>
    </cfRule>
    <cfRule type="expression" dxfId="4064" priority="248">
      <formula>B57="blue"</formula>
    </cfRule>
    <cfRule type="expression" dxfId="4063" priority="249">
      <formula>B57="GREEN"</formula>
    </cfRule>
    <cfRule type="expression" dxfId="4062" priority="250">
      <formula>B57="BROWN"</formula>
    </cfRule>
    <cfRule type="expression" dxfId="4061" priority="251">
      <formula>B57="yellow"</formula>
    </cfRule>
    <cfRule type="expression" dxfId="4060" priority="252">
      <formula>B57="black"</formula>
    </cfRule>
  </conditionalFormatting>
  <conditionalFormatting sqref="B57">
    <cfRule type="expression" dxfId="4059" priority="246" stopIfTrue="1">
      <formula>B57=FALSE</formula>
    </cfRule>
  </conditionalFormatting>
  <conditionalFormatting sqref="B58">
    <cfRule type="expression" dxfId="4058" priority="239" stopIfTrue="1">
      <formula>B58=FALSE</formula>
    </cfRule>
  </conditionalFormatting>
  <conditionalFormatting sqref="B58">
    <cfRule type="expression" dxfId="4057" priority="240">
      <formula>B58="red"</formula>
    </cfRule>
    <cfRule type="expression" dxfId="4056" priority="241">
      <formula>B58="blue"</formula>
    </cfRule>
    <cfRule type="expression" dxfId="4055" priority="242">
      <formula>B58="GREEN"</formula>
    </cfRule>
    <cfRule type="expression" dxfId="4054" priority="243">
      <formula>B58="BROWN"</formula>
    </cfRule>
    <cfRule type="expression" dxfId="4053" priority="244">
      <formula>B58="yellow"</formula>
    </cfRule>
    <cfRule type="expression" dxfId="4052" priority="245">
      <formula>B58="black"</formula>
    </cfRule>
  </conditionalFormatting>
  <conditionalFormatting sqref="B64">
    <cfRule type="expression" dxfId="4051" priority="233">
      <formula>B64="red"</formula>
    </cfRule>
    <cfRule type="expression" dxfId="4050" priority="234">
      <formula>B64="blue"</formula>
    </cfRule>
    <cfRule type="expression" dxfId="4049" priority="235">
      <formula>B64="GREEN"</formula>
    </cfRule>
    <cfRule type="expression" dxfId="4048" priority="236">
      <formula>B64="BROWN"</formula>
    </cfRule>
    <cfRule type="expression" dxfId="4047" priority="237">
      <formula>B64="yellow"</formula>
    </cfRule>
    <cfRule type="expression" dxfId="4046" priority="238">
      <formula>B64="black"</formula>
    </cfRule>
  </conditionalFormatting>
  <conditionalFormatting sqref="B64">
    <cfRule type="expression" dxfId="4045" priority="232" stopIfTrue="1">
      <formula>B64=FALSE</formula>
    </cfRule>
  </conditionalFormatting>
  <conditionalFormatting sqref="B65">
    <cfRule type="expression" dxfId="4044" priority="225" stopIfTrue="1">
      <formula>B65=FALSE</formula>
    </cfRule>
  </conditionalFormatting>
  <conditionalFormatting sqref="B65">
    <cfRule type="expression" dxfId="4043" priority="226">
      <formula>B65="red"</formula>
    </cfRule>
    <cfRule type="expression" dxfId="4042" priority="227">
      <formula>B65="blue"</formula>
    </cfRule>
    <cfRule type="expression" dxfId="4041" priority="228">
      <formula>B65="GREEN"</formula>
    </cfRule>
    <cfRule type="expression" dxfId="4040" priority="229">
      <formula>B65="BROWN"</formula>
    </cfRule>
    <cfRule type="expression" dxfId="4039" priority="230">
      <formula>B65="yellow"</formula>
    </cfRule>
    <cfRule type="expression" dxfId="4038" priority="231">
      <formula>B65="black"</formula>
    </cfRule>
  </conditionalFormatting>
  <conditionalFormatting sqref="B71">
    <cfRule type="expression" dxfId="4037" priority="219">
      <formula>B71="red"</formula>
    </cfRule>
    <cfRule type="expression" dxfId="4036" priority="220">
      <formula>B71="blue"</formula>
    </cfRule>
    <cfRule type="expression" dxfId="4035" priority="221">
      <formula>B71="GREEN"</formula>
    </cfRule>
    <cfRule type="expression" dxfId="4034" priority="222">
      <formula>B71="BROWN"</formula>
    </cfRule>
    <cfRule type="expression" dxfId="4033" priority="223">
      <formula>B71="yellow"</formula>
    </cfRule>
    <cfRule type="expression" dxfId="4032" priority="224">
      <formula>B71="black"</formula>
    </cfRule>
  </conditionalFormatting>
  <conditionalFormatting sqref="B71">
    <cfRule type="expression" dxfId="4031" priority="218" stopIfTrue="1">
      <formula>B71=FALSE</formula>
    </cfRule>
  </conditionalFormatting>
  <conditionalFormatting sqref="B72">
    <cfRule type="expression" dxfId="4030" priority="211" stopIfTrue="1">
      <formula>B72=FALSE</formula>
    </cfRule>
  </conditionalFormatting>
  <conditionalFormatting sqref="B72">
    <cfRule type="expression" dxfId="4029" priority="212">
      <formula>B72="red"</formula>
    </cfRule>
    <cfRule type="expression" dxfId="4028" priority="213">
      <formula>B72="blue"</formula>
    </cfRule>
    <cfRule type="expression" dxfId="4027" priority="214">
      <formula>B72="GREEN"</formula>
    </cfRule>
    <cfRule type="expression" dxfId="4026" priority="215">
      <formula>B72="BROWN"</formula>
    </cfRule>
    <cfRule type="expression" dxfId="4025" priority="216">
      <formula>B72="yellow"</formula>
    </cfRule>
    <cfRule type="expression" dxfId="4024" priority="217">
      <formula>B72="black"</formula>
    </cfRule>
  </conditionalFormatting>
  <conditionalFormatting sqref="B78">
    <cfRule type="expression" dxfId="4023" priority="205">
      <formula>B78="red"</formula>
    </cfRule>
    <cfRule type="expression" dxfId="4022" priority="206">
      <formula>B78="blue"</formula>
    </cfRule>
    <cfRule type="expression" dxfId="4021" priority="207">
      <formula>B78="GREEN"</formula>
    </cfRule>
    <cfRule type="expression" dxfId="4020" priority="208">
      <formula>B78="BROWN"</formula>
    </cfRule>
    <cfRule type="expression" dxfId="4019" priority="209">
      <formula>B78="yellow"</formula>
    </cfRule>
    <cfRule type="expression" dxfId="4018" priority="210">
      <formula>B78="black"</formula>
    </cfRule>
  </conditionalFormatting>
  <conditionalFormatting sqref="B78">
    <cfRule type="expression" dxfId="4017" priority="204" stopIfTrue="1">
      <formula>B78=FALSE</formula>
    </cfRule>
  </conditionalFormatting>
  <conditionalFormatting sqref="B79">
    <cfRule type="expression" dxfId="4016" priority="197" stopIfTrue="1">
      <formula>B79=FALSE</formula>
    </cfRule>
  </conditionalFormatting>
  <conditionalFormatting sqref="B79">
    <cfRule type="expression" dxfId="4015" priority="198">
      <formula>B79="red"</formula>
    </cfRule>
    <cfRule type="expression" dxfId="4014" priority="199">
      <formula>B79="blue"</formula>
    </cfRule>
    <cfRule type="expression" dxfId="4013" priority="200">
      <formula>B79="GREEN"</formula>
    </cfRule>
    <cfRule type="expression" dxfId="4012" priority="201">
      <formula>B79="BROWN"</formula>
    </cfRule>
    <cfRule type="expression" dxfId="4011" priority="202">
      <formula>B79="yellow"</formula>
    </cfRule>
    <cfRule type="expression" dxfId="4010" priority="203">
      <formula>B79="black"</formula>
    </cfRule>
  </conditionalFormatting>
  <conditionalFormatting sqref="B85">
    <cfRule type="expression" dxfId="4009" priority="191">
      <formula>B85="red"</formula>
    </cfRule>
    <cfRule type="expression" dxfId="4008" priority="192">
      <formula>B85="blue"</formula>
    </cfRule>
    <cfRule type="expression" dxfId="4007" priority="193">
      <formula>B85="GREEN"</formula>
    </cfRule>
    <cfRule type="expression" dxfId="4006" priority="194">
      <formula>B85="BROWN"</formula>
    </cfRule>
    <cfRule type="expression" dxfId="4005" priority="195">
      <formula>B85="yellow"</formula>
    </cfRule>
    <cfRule type="expression" dxfId="4004" priority="196">
      <formula>B85="black"</formula>
    </cfRule>
  </conditionalFormatting>
  <conditionalFormatting sqref="B85">
    <cfRule type="expression" dxfId="4003" priority="190" stopIfTrue="1">
      <formula>B85=FALSE</formula>
    </cfRule>
  </conditionalFormatting>
  <conditionalFormatting sqref="B86">
    <cfRule type="expression" dxfId="4002" priority="183" stopIfTrue="1">
      <formula>B86=FALSE</formula>
    </cfRule>
  </conditionalFormatting>
  <conditionalFormatting sqref="B86">
    <cfRule type="expression" dxfId="4001" priority="184">
      <formula>B86="red"</formula>
    </cfRule>
    <cfRule type="expression" dxfId="4000" priority="185">
      <formula>B86="blue"</formula>
    </cfRule>
    <cfRule type="expression" dxfId="3999" priority="186">
      <formula>B86="GREEN"</formula>
    </cfRule>
    <cfRule type="expression" dxfId="3998" priority="187">
      <formula>B86="BROWN"</formula>
    </cfRule>
    <cfRule type="expression" dxfId="3997" priority="188">
      <formula>B86="yellow"</formula>
    </cfRule>
    <cfRule type="expression" dxfId="3996" priority="189">
      <formula>B86="black"</formula>
    </cfRule>
  </conditionalFormatting>
  <conditionalFormatting sqref="B92">
    <cfRule type="expression" dxfId="3995" priority="177">
      <formula>B92="red"</formula>
    </cfRule>
    <cfRule type="expression" dxfId="3994" priority="178">
      <formula>B92="blue"</formula>
    </cfRule>
    <cfRule type="expression" dxfId="3993" priority="179">
      <formula>B92="GREEN"</formula>
    </cfRule>
    <cfRule type="expression" dxfId="3992" priority="180">
      <formula>B92="BROWN"</formula>
    </cfRule>
    <cfRule type="expression" dxfId="3991" priority="181">
      <formula>B92="yellow"</formula>
    </cfRule>
    <cfRule type="expression" dxfId="3990" priority="182">
      <formula>B92="black"</formula>
    </cfRule>
  </conditionalFormatting>
  <conditionalFormatting sqref="B92">
    <cfRule type="expression" dxfId="3989" priority="176" stopIfTrue="1">
      <formula>B92=FALSE</formula>
    </cfRule>
  </conditionalFormatting>
  <conditionalFormatting sqref="B93">
    <cfRule type="expression" dxfId="3988" priority="169" stopIfTrue="1">
      <formula>B93=FALSE</formula>
    </cfRule>
  </conditionalFormatting>
  <conditionalFormatting sqref="B93">
    <cfRule type="expression" dxfId="3987" priority="170">
      <formula>B93="red"</formula>
    </cfRule>
    <cfRule type="expression" dxfId="3986" priority="171">
      <formula>B93="blue"</formula>
    </cfRule>
    <cfRule type="expression" dxfId="3985" priority="172">
      <formula>B93="GREEN"</formula>
    </cfRule>
    <cfRule type="expression" dxfId="3984" priority="173">
      <formula>B93="BROWN"</formula>
    </cfRule>
    <cfRule type="expression" dxfId="3983" priority="174">
      <formula>B93="yellow"</formula>
    </cfRule>
    <cfRule type="expression" dxfId="3982" priority="175">
      <formula>B93="black"</formula>
    </cfRule>
  </conditionalFormatting>
  <conditionalFormatting sqref="B99">
    <cfRule type="expression" dxfId="3981" priority="163">
      <formula>B99="red"</formula>
    </cfRule>
    <cfRule type="expression" dxfId="3980" priority="164">
      <formula>B99="blue"</formula>
    </cfRule>
    <cfRule type="expression" dxfId="3979" priority="165">
      <formula>B99="GREEN"</formula>
    </cfRule>
    <cfRule type="expression" dxfId="3978" priority="166">
      <formula>B99="BROWN"</formula>
    </cfRule>
    <cfRule type="expression" dxfId="3977" priority="167">
      <formula>B99="yellow"</formula>
    </cfRule>
    <cfRule type="expression" dxfId="3976" priority="168">
      <formula>B99="black"</formula>
    </cfRule>
  </conditionalFormatting>
  <conditionalFormatting sqref="B99">
    <cfRule type="expression" dxfId="3975" priority="162" stopIfTrue="1">
      <formula>B99=FALSE</formula>
    </cfRule>
  </conditionalFormatting>
  <conditionalFormatting sqref="B100">
    <cfRule type="expression" dxfId="3974" priority="155" stopIfTrue="1">
      <formula>B100=FALSE</formula>
    </cfRule>
  </conditionalFormatting>
  <conditionalFormatting sqref="B100">
    <cfRule type="expression" dxfId="3973" priority="156">
      <formula>B100="red"</formula>
    </cfRule>
    <cfRule type="expression" dxfId="3972" priority="157">
      <formula>B100="blue"</formula>
    </cfRule>
    <cfRule type="expression" dxfId="3971" priority="158">
      <formula>B100="GREEN"</formula>
    </cfRule>
    <cfRule type="expression" dxfId="3970" priority="159">
      <formula>B100="BROWN"</formula>
    </cfRule>
    <cfRule type="expression" dxfId="3969" priority="160">
      <formula>B100="yellow"</formula>
    </cfRule>
    <cfRule type="expression" dxfId="3968" priority="161">
      <formula>B100="black"</formula>
    </cfRule>
  </conditionalFormatting>
  <conditionalFormatting sqref="B106">
    <cfRule type="expression" dxfId="3967" priority="149">
      <formula>B106="red"</formula>
    </cfRule>
    <cfRule type="expression" dxfId="3966" priority="150">
      <formula>B106="blue"</formula>
    </cfRule>
    <cfRule type="expression" dxfId="3965" priority="151">
      <formula>B106="GREEN"</formula>
    </cfRule>
    <cfRule type="expression" dxfId="3964" priority="152">
      <formula>B106="BROWN"</formula>
    </cfRule>
    <cfRule type="expression" dxfId="3963" priority="153">
      <formula>B106="yellow"</formula>
    </cfRule>
    <cfRule type="expression" dxfId="3962" priority="154">
      <formula>B106="black"</formula>
    </cfRule>
  </conditionalFormatting>
  <conditionalFormatting sqref="B106">
    <cfRule type="expression" dxfId="3961" priority="148" stopIfTrue="1">
      <formula>B106=FALSE</formula>
    </cfRule>
  </conditionalFormatting>
  <conditionalFormatting sqref="B107">
    <cfRule type="expression" dxfId="3960" priority="141" stopIfTrue="1">
      <formula>B107=FALSE</formula>
    </cfRule>
  </conditionalFormatting>
  <conditionalFormatting sqref="B107">
    <cfRule type="expression" dxfId="3959" priority="142">
      <formula>B107="red"</formula>
    </cfRule>
    <cfRule type="expression" dxfId="3958" priority="143">
      <formula>B107="blue"</formula>
    </cfRule>
    <cfRule type="expression" dxfId="3957" priority="144">
      <formula>B107="GREEN"</formula>
    </cfRule>
    <cfRule type="expression" dxfId="3956" priority="145">
      <formula>B107="BROWN"</formula>
    </cfRule>
    <cfRule type="expression" dxfId="3955" priority="146">
      <formula>B107="yellow"</formula>
    </cfRule>
    <cfRule type="expression" dxfId="3954" priority="147">
      <formula>B107="black"</formula>
    </cfRule>
  </conditionalFormatting>
  <conditionalFormatting sqref="B113">
    <cfRule type="expression" dxfId="3953" priority="135">
      <formula>B113="red"</formula>
    </cfRule>
    <cfRule type="expression" dxfId="3952" priority="136">
      <formula>B113="blue"</formula>
    </cfRule>
    <cfRule type="expression" dxfId="3951" priority="137">
      <formula>B113="GREEN"</formula>
    </cfRule>
    <cfRule type="expression" dxfId="3950" priority="138">
      <formula>B113="BROWN"</formula>
    </cfRule>
    <cfRule type="expression" dxfId="3949" priority="139">
      <formula>B113="yellow"</formula>
    </cfRule>
    <cfRule type="expression" dxfId="3948" priority="140">
      <formula>B113="black"</formula>
    </cfRule>
  </conditionalFormatting>
  <conditionalFormatting sqref="B113">
    <cfRule type="expression" dxfId="3947" priority="134" stopIfTrue="1">
      <formula>B113=FALSE</formula>
    </cfRule>
  </conditionalFormatting>
  <conditionalFormatting sqref="B114">
    <cfRule type="expression" dxfId="3946" priority="127" stopIfTrue="1">
      <formula>B114=FALSE</formula>
    </cfRule>
  </conditionalFormatting>
  <conditionalFormatting sqref="B114">
    <cfRule type="expression" dxfId="3945" priority="128">
      <formula>B114="red"</formula>
    </cfRule>
    <cfRule type="expression" dxfId="3944" priority="129">
      <formula>B114="blue"</formula>
    </cfRule>
    <cfRule type="expression" dxfId="3943" priority="130">
      <formula>B114="GREEN"</formula>
    </cfRule>
    <cfRule type="expression" dxfId="3942" priority="131">
      <formula>B114="BROWN"</formula>
    </cfRule>
    <cfRule type="expression" dxfId="3941" priority="132">
      <formula>B114="yellow"</formula>
    </cfRule>
    <cfRule type="expression" dxfId="3940" priority="133">
      <formula>B114="black"</formula>
    </cfRule>
  </conditionalFormatting>
  <conditionalFormatting sqref="B120">
    <cfRule type="expression" dxfId="3939" priority="121">
      <formula>B120="red"</formula>
    </cfRule>
    <cfRule type="expression" dxfId="3938" priority="122">
      <formula>B120="blue"</formula>
    </cfRule>
    <cfRule type="expression" dxfId="3937" priority="123">
      <formula>B120="GREEN"</formula>
    </cfRule>
    <cfRule type="expression" dxfId="3936" priority="124">
      <formula>B120="BROWN"</formula>
    </cfRule>
    <cfRule type="expression" dxfId="3935" priority="125">
      <formula>B120="yellow"</formula>
    </cfRule>
    <cfRule type="expression" dxfId="3934" priority="126">
      <formula>B120="black"</formula>
    </cfRule>
  </conditionalFormatting>
  <conditionalFormatting sqref="B120">
    <cfRule type="expression" dxfId="3933" priority="120" stopIfTrue="1">
      <formula>B120=FALSE</formula>
    </cfRule>
  </conditionalFormatting>
  <conditionalFormatting sqref="B121">
    <cfRule type="expression" dxfId="3932" priority="113" stopIfTrue="1">
      <formula>B121=FALSE</formula>
    </cfRule>
  </conditionalFormatting>
  <conditionalFormatting sqref="B121">
    <cfRule type="expression" dxfId="3931" priority="114">
      <formula>B121="red"</formula>
    </cfRule>
    <cfRule type="expression" dxfId="3930" priority="115">
      <formula>B121="blue"</formula>
    </cfRule>
    <cfRule type="expression" dxfId="3929" priority="116">
      <formula>B121="GREEN"</formula>
    </cfRule>
    <cfRule type="expression" dxfId="3928" priority="117">
      <formula>B121="BROWN"</formula>
    </cfRule>
    <cfRule type="expression" dxfId="3927" priority="118">
      <formula>B121="yellow"</formula>
    </cfRule>
    <cfRule type="expression" dxfId="3926" priority="119">
      <formula>B121="black"</formula>
    </cfRule>
  </conditionalFormatting>
  <conditionalFormatting sqref="B127">
    <cfRule type="expression" dxfId="3925" priority="107">
      <formula>B127="red"</formula>
    </cfRule>
    <cfRule type="expression" dxfId="3924" priority="108">
      <formula>B127="blue"</formula>
    </cfRule>
    <cfRule type="expression" dxfId="3923" priority="109">
      <formula>B127="GREEN"</formula>
    </cfRule>
    <cfRule type="expression" dxfId="3922" priority="110">
      <formula>B127="BROWN"</formula>
    </cfRule>
    <cfRule type="expression" dxfId="3921" priority="111">
      <formula>B127="yellow"</formula>
    </cfRule>
    <cfRule type="expression" dxfId="3920" priority="112">
      <formula>B127="black"</formula>
    </cfRule>
  </conditionalFormatting>
  <conditionalFormatting sqref="B127">
    <cfRule type="expression" dxfId="3919" priority="106" stopIfTrue="1">
      <formula>B127=FALSE</formula>
    </cfRule>
  </conditionalFormatting>
  <conditionalFormatting sqref="B128">
    <cfRule type="expression" dxfId="3918" priority="99" stopIfTrue="1">
      <formula>B128=FALSE</formula>
    </cfRule>
  </conditionalFormatting>
  <conditionalFormatting sqref="B128">
    <cfRule type="expression" dxfId="3917" priority="100">
      <formula>B128="red"</formula>
    </cfRule>
    <cfRule type="expression" dxfId="3916" priority="101">
      <formula>B128="blue"</formula>
    </cfRule>
    <cfRule type="expression" dxfId="3915" priority="102">
      <formula>B128="GREEN"</formula>
    </cfRule>
    <cfRule type="expression" dxfId="3914" priority="103">
      <formula>B128="BROWN"</formula>
    </cfRule>
    <cfRule type="expression" dxfId="3913" priority="104">
      <formula>B128="yellow"</formula>
    </cfRule>
    <cfRule type="expression" dxfId="3912" priority="105">
      <formula>B128="black"</formula>
    </cfRule>
  </conditionalFormatting>
  <conditionalFormatting sqref="B134">
    <cfRule type="expression" dxfId="3911" priority="93">
      <formula>B134="red"</formula>
    </cfRule>
    <cfRule type="expression" dxfId="3910" priority="94">
      <formula>B134="blue"</formula>
    </cfRule>
    <cfRule type="expression" dxfId="3909" priority="95">
      <formula>B134="GREEN"</formula>
    </cfRule>
    <cfRule type="expression" dxfId="3908" priority="96">
      <formula>B134="BROWN"</formula>
    </cfRule>
    <cfRule type="expression" dxfId="3907" priority="97">
      <formula>B134="yellow"</formula>
    </cfRule>
    <cfRule type="expression" dxfId="3906" priority="98">
      <formula>B134="black"</formula>
    </cfRule>
  </conditionalFormatting>
  <conditionalFormatting sqref="B134">
    <cfRule type="expression" dxfId="3905" priority="92" stopIfTrue="1">
      <formula>B134=FALSE</formula>
    </cfRule>
  </conditionalFormatting>
  <conditionalFormatting sqref="B135">
    <cfRule type="expression" dxfId="3904" priority="85" stopIfTrue="1">
      <formula>B135=FALSE</formula>
    </cfRule>
  </conditionalFormatting>
  <conditionalFormatting sqref="B135">
    <cfRule type="expression" dxfId="3903" priority="86">
      <formula>B135="red"</formula>
    </cfRule>
    <cfRule type="expression" dxfId="3902" priority="87">
      <formula>B135="blue"</formula>
    </cfRule>
    <cfRule type="expression" dxfId="3901" priority="88">
      <formula>B135="GREEN"</formula>
    </cfRule>
    <cfRule type="expression" dxfId="3900" priority="89">
      <formula>B135="BROWN"</formula>
    </cfRule>
    <cfRule type="expression" dxfId="3899" priority="90">
      <formula>B135="yellow"</formula>
    </cfRule>
    <cfRule type="expression" dxfId="3898" priority="91">
      <formula>B135="black"</formula>
    </cfRule>
  </conditionalFormatting>
  <conditionalFormatting sqref="B141">
    <cfRule type="expression" dxfId="3897" priority="79">
      <formula>B141="red"</formula>
    </cfRule>
    <cfRule type="expression" dxfId="3896" priority="80">
      <formula>B141="blue"</formula>
    </cfRule>
    <cfRule type="expression" dxfId="3895" priority="81">
      <formula>B141="GREEN"</formula>
    </cfRule>
    <cfRule type="expression" dxfId="3894" priority="82">
      <formula>B141="BROWN"</formula>
    </cfRule>
    <cfRule type="expression" dxfId="3893" priority="83">
      <formula>B141="yellow"</formula>
    </cfRule>
    <cfRule type="expression" dxfId="3892" priority="84">
      <formula>B141="black"</formula>
    </cfRule>
  </conditionalFormatting>
  <conditionalFormatting sqref="B141">
    <cfRule type="expression" dxfId="3891" priority="78" stopIfTrue="1">
      <formula>B141=FALSE</formula>
    </cfRule>
  </conditionalFormatting>
  <conditionalFormatting sqref="B142">
    <cfRule type="expression" dxfId="3890" priority="71" stopIfTrue="1">
      <formula>B142=FALSE</formula>
    </cfRule>
  </conditionalFormatting>
  <conditionalFormatting sqref="B142">
    <cfRule type="expression" dxfId="3889" priority="72">
      <formula>B142="red"</formula>
    </cfRule>
    <cfRule type="expression" dxfId="3888" priority="73">
      <formula>B142="blue"</formula>
    </cfRule>
    <cfRule type="expression" dxfId="3887" priority="74">
      <formula>B142="GREEN"</formula>
    </cfRule>
    <cfRule type="expression" dxfId="3886" priority="75">
      <formula>B142="BROWN"</formula>
    </cfRule>
    <cfRule type="expression" dxfId="3885" priority="76">
      <formula>B142="yellow"</formula>
    </cfRule>
    <cfRule type="expression" dxfId="3884" priority="77">
      <formula>B142="black"</formula>
    </cfRule>
  </conditionalFormatting>
  <conditionalFormatting sqref="B148">
    <cfRule type="expression" dxfId="3883" priority="65">
      <formula>B148="red"</formula>
    </cfRule>
    <cfRule type="expression" dxfId="3882" priority="66">
      <formula>B148="blue"</formula>
    </cfRule>
    <cfRule type="expression" dxfId="3881" priority="67">
      <formula>B148="GREEN"</formula>
    </cfRule>
    <cfRule type="expression" dxfId="3880" priority="68">
      <formula>B148="BROWN"</formula>
    </cfRule>
    <cfRule type="expression" dxfId="3879" priority="69">
      <formula>B148="yellow"</formula>
    </cfRule>
    <cfRule type="expression" dxfId="3878" priority="70">
      <formula>B148="black"</formula>
    </cfRule>
  </conditionalFormatting>
  <conditionalFormatting sqref="B148">
    <cfRule type="expression" dxfId="3877" priority="64" stopIfTrue="1">
      <formula>B148=FALSE</formula>
    </cfRule>
  </conditionalFormatting>
  <conditionalFormatting sqref="B149">
    <cfRule type="expression" dxfId="3876" priority="57" stopIfTrue="1">
      <formula>B149=FALSE</formula>
    </cfRule>
  </conditionalFormatting>
  <conditionalFormatting sqref="B149">
    <cfRule type="expression" dxfId="3875" priority="58">
      <formula>B149="red"</formula>
    </cfRule>
    <cfRule type="expression" dxfId="3874" priority="59">
      <formula>B149="blue"</formula>
    </cfRule>
    <cfRule type="expression" dxfId="3873" priority="60">
      <formula>B149="GREEN"</formula>
    </cfRule>
    <cfRule type="expression" dxfId="3872" priority="61">
      <formula>B149="BROWN"</formula>
    </cfRule>
    <cfRule type="expression" dxfId="3871" priority="62">
      <formula>B149="yellow"</formula>
    </cfRule>
    <cfRule type="expression" dxfId="3870" priority="63">
      <formula>B149="black"</formula>
    </cfRule>
  </conditionalFormatting>
  <conditionalFormatting sqref="B155">
    <cfRule type="expression" dxfId="3869" priority="51">
      <formula>B155="red"</formula>
    </cfRule>
    <cfRule type="expression" dxfId="3868" priority="52">
      <formula>B155="blue"</formula>
    </cfRule>
    <cfRule type="expression" dxfId="3867" priority="53">
      <formula>B155="GREEN"</formula>
    </cfRule>
    <cfRule type="expression" dxfId="3866" priority="54">
      <formula>B155="BROWN"</formula>
    </cfRule>
    <cfRule type="expression" dxfId="3865" priority="55">
      <formula>B155="yellow"</formula>
    </cfRule>
    <cfRule type="expression" dxfId="3864" priority="56">
      <formula>B155="black"</formula>
    </cfRule>
  </conditionalFormatting>
  <conditionalFormatting sqref="B155">
    <cfRule type="expression" dxfId="3863" priority="50" stopIfTrue="1">
      <formula>B155=FALSE</formula>
    </cfRule>
  </conditionalFormatting>
  <conditionalFormatting sqref="B156">
    <cfRule type="expression" dxfId="3862" priority="43" stopIfTrue="1">
      <formula>B156=FALSE</formula>
    </cfRule>
  </conditionalFormatting>
  <conditionalFormatting sqref="B156">
    <cfRule type="expression" dxfId="3861" priority="44">
      <formula>B156="red"</formula>
    </cfRule>
    <cfRule type="expression" dxfId="3860" priority="45">
      <formula>B156="blue"</formula>
    </cfRule>
    <cfRule type="expression" dxfId="3859" priority="46">
      <formula>B156="GREEN"</formula>
    </cfRule>
    <cfRule type="expression" dxfId="3858" priority="47">
      <formula>B156="BROWN"</formula>
    </cfRule>
    <cfRule type="expression" dxfId="3857" priority="48">
      <formula>B156="yellow"</formula>
    </cfRule>
    <cfRule type="expression" dxfId="3856" priority="49">
      <formula>B156="black"</formula>
    </cfRule>
  </conditionalFormatting>
  <conditionalFormatting sqref="B162">
    <cfRule type="expression" dxfId="3855" priority="37">
      <formula>B162="red"</formula>
    </cfRule>
    <cfRule type="expression" dxfId="3854" priority="38">
      <formula>B162="blue"</formula>
    </cfRule>
    <cfRule type="expression" dxfId="3853" priority="39">
      <formula>B162="GREEN"</formula>
    </cfRule>
    <cfRule type="expression" dxfId="3852" priority="40">
      <formula>B162="BROWN"</formula>
    </cfRule>
    <cfRule type="expression" dxfId="3851" priority="41">
      <formula>B162="yellow"</formula>
    </cfRule>
    <cfRule type="expression" dxfId="3850" priority="42">
      <formula>B162="black"</formula>
    </cfRule>
  </conditionalFormatting>
  <conditionalFormatting sqref="B162">
    <cfRule type="expression" dxfId="3849" priority="36" stopIfTrue="1">
      <formula>B162=FALSE</formula>
    </cfRule>
  </conditionalFormatting>
  <conditionalFormatting sqref="B163">
    <cfRule type="expression" dxfId="3848" priority="29" stopIfTrue="1">
      <formula>B163=FALSE</formula>
    </cfRule>
  </conditionalFormatting>
  <conditionalFormatting sqref="B163">
    <cfRule type="expression" dxfId="3847" priority="30">
      <formula>B163="red"</formula>
    </cfRule>
    <cfRule type="expression" dxfId="3846" priority="31">
      <formula>B163="blue"</formula>
    </cfRule>
    <cfRule type="expression" dxfId="3845" priority="32">
      <formula>B163="GREEN"</formula>
    </cfRule>
    <cfRule type="expression" dxfId="3844" priority="33">
      <formula>B163="BROWN"</formula>
    </cfRule>
    <cfRule type="expression" dxfId="3843" priority="34">
      <formula>B163="yellow"</formula>
    </cfRule>
    <cfRule type="expression" dxfId="3842" priority="35">
      <formula>B163="black"</formula>
    </cfRule>
  </conditionalFormatting>
  <conditionalFormatting sqref="B169">
    <cfRule type="expression" dxfId="3841" priority="23">
      <formula>B169="red"</formula>
    </cfRule>
    <cfRule type="expression" dxfId="3840" priority="24">
      <formula>B169="blue"</formula>
    </cfRule>
    <cfRule type="expression" dxfId="3839" priority="25">
      <formula>B169="GREEN"</formula>
    </cfRule>
    <cfRule type="expression" dxfId="3838" priority="26">
      <formula>B169="BROWN"</formula>
    </cfRule>
    <cfRule type="expression" dxfId="3837" priority="27">
      <formula>B169="yellow"</formula>
    </cfRule>
    <cfRule type="expression" dxfId="3836" priority="28">
      <formula>B169="black"</formula>
    </cfRule>
  </conditionalFormatting>
  <conditionalFormatting sqref="B169">
    <cfRule type="expression" dxfId="3835" priority="22" stopIfTrue="1">
      <formula>B169=FALSE</formula>
    </cfRule>
  </conditionalFormatting>
  <conditionalFormatting sqref="B170">
    <cfRule type="expression" dxfId="3834" priority="15" stopIfTrue="1">
      <formula>B170=FALSE</formula>
    </cfRule>
  </conditionalFormatting>
  <conditionalFormatting sqref="B170">
    <cfRule type="expression" dxfId="3833" priority="16">
      <formula>B170="red"</formula>
    </cfRule>
    <cfRule type="expression" dxfId="3832" priority="17">
      <formula>B170="blue"</formula>
    </cfRule>
    <cfRule type="expression" dxfId="3831" priority="18">
      <formula>B170="GREEN"</formula>
    </cfRule>
    <cfRule type="expression" dxfId="3830" priority="19">
      <formula>B170="BROWN"</formula>
    </cfRule>
    <cfRule type="expression" dxfId="3829" priority="20">
      <formula>B170="yellow"</formula>
    </cfRule>
    <cfRule type="expression" dxfId="3828" priority="21">
      <formula>B170="black"</formula>
    </cfRule>
  </conditionalFormatting>
  <conditionalFormatting sqref="B176">
    <cfRule type="expression" dxfId="3827" priority="9">
      <formula>B176="red"</formula>
    </cfRule>
    <cfRule type="expression" dxfId="3826" priority="10">
      <formula>B176="blue"</formula>
    </cfRule>
    <cfRule type="expression" dxfId="3825" priority="11">
      <formula>B176="GREEN"</formula>
    </cfRule>
    <cfRule type="expression" dxfId="3824" priority="12">
      <formula>B176="BROWN"</formula>
    </cfRule>
    <cfRule type="expression" dxfId="3823" priority="13">
      <formula>B176="yellow"</formula>
    </cfRule>
    <cfRule type="expression" dxfId="3822" priority="14">
      <formula>B176="black"</formula>
    </cfRule>
  </conditionalFormatting>
  <conditionalFormatting sqref="B176">
    <cfRule type="expression" dxfId="3821" priority="8" stopIfTrue="1">
      <formula>B176=FALSE</formula>
    </cfRule>
  </conditionalFormatting>
  <conditionalFormatting sqref="B177">
    <cfRule type="expression" dxfId="3820" priority="1" stopIfTrue="1">
      <formula>B177=FALSE</formula>
    </cfRule>
  </conditionalFormatting>
  <conditionalFormatting sqref="B177">
    <cfRule type="expression" dxfId="3819" priority="2">
      <formula>B177="red"</formula>
    </cfRule>
    <cfRule type="expression" dxfId="3818" priority="3">
      <formula>B177="blue"</formula>
    </cfRule>
    <cfRule type="expression" dxfId="3817" priority="4">
      <formula>B177="GREEN"</formula>
    </cfRule>
    <cfRule type="expression" dxfId="3816" priority="5">
      <formula>B177="BROWN"</formula>
    </cfRule>
    <cfRule type="expression" dxfId="3815" priority="6">
      <formula>B177="yellow"</formula>
    </cfRule>
    <cfRule type="expression" dxfId="3814" priority="7">
      <formula>B177="black"</formula>
    </cfRule>
  </conditionalFormatting>
  <dataValidations count="2">
    <dataValidation type="list" allowBlank="1" showInputMessage="1" showErrorMessage="1" prompt="Choose SDO color" sqref="B169 B8 B162 B15 B22 B29 B36 B43 B50 B57 B64 B71 B78 B85 B92 B99 B106 B113 B120 B127 B134 B141 B148 B155 B176" xr:uid="{00000000-0002-0000-08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8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8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3" t="b">
        <f>WEEK7!J5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WEEK7!$J$4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WEEK7!L6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IF(WEEK7!A7="","",WEEK7!A7)</f>
        <v/>
      </c>
      <c r="B7" s="164" t="str">
        <f>IF(WEEK7!B7="","",WEEK7!B7)</f>
        <v/>
      </c>
      <c r="C7" s="64">
        <f>WEEK7!L7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IF(WEEK7!B8="","",WEEK7!B8)</f>
        <v/>
      </c>
      <c r="C8" s="63">
        <f>WEEK7!L8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IF(WEEK7!B9="","",WEEK7!B9)</f>
        <v/>
      </c>
      <c r="C9" s="63">
        <f>WEEK7!L9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WEEK7!L10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WEEK7!L11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WEEK7!L13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IF(WEEK7!A14="","",WEEK7!A14)</f>
        <v/>
      </c>
      <c r="B14" s="164" t="str">
        <f>IF(WEEK7!B14="","",WEEK7!B14)</f>
        <v/>
      </c>
      <c r="C14" s="64">
        <f>WEEK7!L14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IF(WEEK7!B15="","",WEEK7!B15)</f>
        <v/>
      </c>
      <c r="C15" s="63">
        <f>WEEK7!L15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IF(WEEK7!B16="","",WEEK7!B16)</f>
        <v/>
      </c>
      <c r="C16" s="63">
        <f>WEEK7!L16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WEEK7!L17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WEEK7!L18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WEEK7!L20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IF(WEEK7!A21="","",WEEK7!A21)</f>
        <v/>
      </c>
      <c r="B21" s="164" t="str">
        <f>IF(WEEK7!B21="","",WEEK7!B21)</f>
        <v/>
      </c>
      <c r="C21" s="64">
        <f>WEEK7!L21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IF(WEEK7!B22="","",WEEK7!B22)</f>
        <v/>
      </c>
      <c r="C22" s="63">
        <f>WEEK7!L22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IF(WEEK7!B23="","",WEEK7!B23)</f>
        <v/>
      </c>
      <c r="C23" s="63">
        <f>WEEK7!L23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WEEK7!L24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WEEK7!L25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WEEK7!L27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IF(WEEK7!A28="","",WEEK7!A28)</f>
        <v/>
      </c>
      <c r="B28" s="164" t="str">
        <f>IF(WEEK7!B28="","",WEEK7!B28)</f>
        <v/>
      </c>
      <c r="C28" s="64">
        <f>WEEK7!L28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IF(WEEK7!B29="","",WEEK7!B29)</f>
        <v/>
      </c>
      <c r="C29" s="63">
        <f>WEEK7!L29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IF(WEEK7!B30="","",WEEK7!B30)</f>
        <v/>
      </c>
      <c r="C30" s="63">
        <f>WEEK7!L30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WEEK7!L31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WEEK7!L32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WEEK7!L34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IF(WEEK7!A35="","",WEEK7!A35)</f>
        <v/>
      </c>
      <c r="B35" s="164" t="str">
        <f>IF(WEEK7!B35="","",WEEK7!B35)</f>
        <v/>
      </c>
      <c r="C35" s="64">
        <f>WEEK7!L35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IF(WEEK7!B36="","",WEEK7!B36)</f>
        <v/>
      </c>
      <c r="C36" s="63">
        <f>WEEK7!L36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IF(WEEK7!B37="","",WEEK7!B37)</f>
        <v/>
      </c>
      <c r="C37" s="63">
        <f>WEEK7!L37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WEEK7!L38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WEEK7!L39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WEEK7!L41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IF(WEEK7!A42="","",WEEK7!A42)</f>
        <v/>
      </c>
      <c r="B42" s="164" t="str">
        <f>IF(WEEK7!B42="","",WEEK7!B42)</f>
        <v/>
      </c>
      <c r="C42" s="64">
        <f>WEEK7!L42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IF(WEEK7!B43="","",WEEK7!B43)</f>
        <v/>
      </c>
      <c r="C43" s="63">
        <f>WEEK7!L43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IF(WEEK7!B44="","",WEEK7!B44)</f>
        <v/>
      </c>
      <c r="C44" s="63">
        <f>WEEK7!L44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WEEK7!L45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WEEK7!L46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WEEK7!L48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IF(WEEK7!A49="","",WEEK7!A49)</f>
        <v/>
      </c>
      <c r="B49" s="164" t="str">
        <f>IF(WEEK7!B49="","",WEEK7!B49)</f>
        <v/>
      </c>
      <c r="C49" s="64">
        <f>WEEK7!L49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IF(WEEK7!B50="","",WEEK7!B50)</f>
        <v/>
      </c>
      <c r="C50" s="63">
        <f>WEEK7!L50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IF(WEEK7!B51="","",WEEK7!B51)</f>
        <v/>
      </c>
      <c r="C51" s="63">
        <f>WEEK7!L51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WEEK7!L52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WEEK7!L53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WEEK7!L55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IF(WEEK7!A56="","",WEEK7!A56)</f>
        <v/>
      </c>
      <c r="B56" s="164" t="str">
        <f>IF(WEEK7!B56="","",WEEK7!B56)</f>
        <v/>
      </c>
      <c r="C56" s="64">
        <f>WEEK7!L56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IF(WEEK7!B57="","",WEEK7!B57)</f>
        <v/>
      </c>
      <c r="C57" s="63">
        <f>WEEK7!L57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IF(WEEK7!B58="","",WEEK7!B58)</f>
        <v/>
      </c>
      <c r="C58" s="63">
        <f>WEEK7!L58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WEEK7!L59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WEEK7!L60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WEEK7!L62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IF(WEEK7!A63="","",WEEK7!A63)</f>
        <v/>
      </c>
      <c r="B63" s="164" t="str">
        <f>IF(WEEK7!B63="","",WEEK7!B63)</f>
        <v/>
      </c>
      <c r="C63" s="64">
        <f>WEEK7!L63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IF(WEEK7!B64="","",WEEK7!B64)</f>
        <v/>
      </c>
      <c r="C64" s="63">
        <f>WEEK7!L64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IF(WEEK7!B65="","",WEEK7!B65)</f>
        <v/>
      </c>
      <c r="C65" s="63">
        <f>WEEK7!L65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WEEK7!L66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WEEK7!L67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WEEK7!L69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IF(WEEK7!A70="","",WEEK7!A70)</f>
        <v/>
      </c>
      <c r="B70" s="164" t="str">
        <f>IF(WEEK7!B70="","",WEEK7!B70)</f>
        <v/>
      </c>
      <c r="C70" s="64">
        <f>WEEK7!L70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IF(WEEK7!B71="","",WEEK7!B71)</f>
        <v/>
      </c>
      <c r="C71" s="63">
        <f>WEEK7!L71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IF(WEEK7!B72="","",WEEK7!B72)</f>
        <v/>
      </c>
      <c r="C72" s="63">
        <f>WEEK7!L72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WEEK7!L73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WEEK7!L74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WEEK7!L76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IF(WEEK7!A77="","",WEEK7!A77)</f>
        <v/>
      </c>
      <c r="B77" s="164" t="str">
        <f>IF(WEEK7!B77="","",WEEK7!B77)</f>
        <v/>
      </c>
      <c r="C77" s="64">
        <f>WEEK7!L77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IF(WEEK7!B78="","",WEEK7!B78)</f>
        <v/>
      </c>
      <c r="C78" s="63">
        <f>WEEK7!L78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IF(WEEK7!B79="","",WEEK7!B79)</f>
        <v/>
      </c>
      <c r="C79" s="63">
        <f>WEEK7!L79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WEEK7!L80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WEEK7!L81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WEEK7!L83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IF(WEEK7!A84="","",WEEK7!A84)</f>
        <v/>
      </c>
      <c r="B84" s="164" t="str">
        <f>IF(WEEK7!B84="","",WEEK7!B84)</f>
        <v/>
      </c>
      <c r="C84" s="64">
        <f>WEEK7!L84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IF(WEEK7!B85="","",WEEK7!B85)</f>
        <v/>
      </c>
      <c r="C85" s="63">
        <f>WEEK7!L85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IF(WEEK7!B86="","",WEEK7!B86)</f>
        <v/>
      </c>
      <c r="C86" s="63">
        <f>WEEK7!L86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WEEK7!L87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WEEK7!L88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WEEK7!L90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IF(WEEK7!A91="","",WEEK7!A91)</f>
        <v/>
      </c>
      <c r="B91" s="164" t="str">
        <f>IF(WEEK7!B91="","",WEEK7!B91)</f>
        <v/>
      </c>
      <c r="C91" s="64">
        <f>WEEK7!L91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IF(WEEK7!B92="","",WEEK7!B92)</f>
        <v/>
      </c>
      <c r="C92" s="63">
        <f>WEEK7!L92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IF(WEEK7!B93="","",WEEK7!B93)</f>
        <v/>
      </c>
      <c r="C93" s="63">
        <f>WEEK7!L93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WEEK7!L94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WEEK7!L95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WEEK7!L97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IF(WEEK7!A98="","",WEEK7!A98)</f>
        <v/>
      </c>
      <c r="B98" s="164" t="str">
        <f>IF(WEEK7!B98="","",WEEK7!B98)</f>
        <v/>
      </c>
      <c r="C98" s="64">
        <f>WEEK7!L98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IF(WEEK7!B99="","",WEEK7!B99)</f>
        <v/>
      </c>
      <c r="C99" s="63">
        <f>WEEK7!L99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IF(WEEK7!B100="","",WEEK7!B100)</f>
        <v/>
      </c>
      <c r="C100" s="63">
        <f>WEEK7!L100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WEEK7!L101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WEEK7!L102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WEEK7!L104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IF(WEEK7!A105="","",WEEK7!A105)</f>
        <v/>
      </c>
      <c r="B105" s="164" t="str">
        <f>IF(WEEK7!B105="","",WEEK7!B105)</f>
        <v/>
      </c>
      <c r="C105" s="64">
        <f>WEEK7!L105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IF(WEEK7!B106="","",WEEK7!B106)</f>
        <v/>
      </c>
      <c r="C106" s="63">
        <f>WEEK7!L106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IF(WEEK7!B107="","",WEEK7!B107)</f>
        <v/>
      </c>
      <c r="C107" s="63">
        <f>WEEK7!L107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WEEK7!L108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WEEK7!L109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WEEK7!L111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IF(WEEK7!A112="","",WEEK7!A112)</f>
        <v/>
      </c>
      <c r="B112" s="164" t="str">
        <f>IF(WEEK7!B112="","",WEEK7!B112)</f>
        <v/>
      </c>
      <c r="C112" s="64">
        <f>WEEK7!L112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IF(WEEK7!B113="","",WEEK7!B113)</f>
        <v/>
      </c>
      <c r="C113" s="63">
        <f>WEEK7!L113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IF(WEEK7!B114="","",WEEK7!B114)</f>
        <v/>
      </c>
      <c r="C114" s="63">
        <f>WEEK7!L114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WEEK7!L115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WEEK7!L116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WEEK7!L118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IF(WEEK7!A119="","",WEEK7!A119)</f>
        <v/>
      </c>
      <c r="B119" s="164" t="str">
        <f>IF(WEEK7!B119="","",WEEK7!B119)</f>
        <v/>
      </c>
      <c r="C119" s="64">
        <f>WEEK7!L119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IF(WEEK7!B120="","",WEEK7!B120)</f>
        <v/>
      </c>
      <c r="C120" s="63">
        <f>WEEK7!L120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IF(WEEK7!B121="","",WEEK7!B121)</f>
        <v/>
      </c>
      <c r="C121" s="63">
        <f>WEEK7!L121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WEEK7!L122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WEEK7!L123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WEEK7!L125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IF(WEEK7!A126="","",WEEK7!A126)</f>
        <v/>
      </c>
      <c r="B126" s="164" t="str">
        <f>IF(WEEK7!B126="","",WEEK7!B126)</f>
        <v/>
      </c>
      <c r="C126" s="64">
        <f>WEEK7!L126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IF(WEEK7!B127="","",WEEK7!B127)</f>
        <v/>
      </c>
      <c r="C127" s="63">
        <f>WEEK7!L127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IF(WEEK7!B128="","",WEEK7!B128)</f>
        <v/>
      </c>
      <c r="C128" s="63">
        <f>WEEK7!L128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WEEK7!L129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WEEK7!L130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WEEK7!L132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IF(WEEK7!A133="","",WEEK7!A133)</f>
        <v/>
      </c>
      <c r="B133" s="164" t="str">
        <f>IF(WEEK7!B133="","",WEEK7!B133)</f>
        <v/>
      </c>
      <c r="C133" s="64">
        <f>WEEK7!L133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IF(WEEK7!B134="","",WEEK7!B134)</f>
        <v/>
      </c>
      <c r="C134" s="63">
        <f>WEEK7!L134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IF(WEEK7!B135="","",WEEK7!B135)</f>
        <v/>
      </c>
      <c r="C135" s="63">
        <f>WEEK7!L135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WEEK7!L136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WEEK7!L137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WEEK7!L139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IF(WEEK7!A140="","",WEEK7!A140)</f>
        <v/>
      </c>
      <c r="B140" s="164" t="str">
        <f>IF(WEEK7!B140="","",WEEK7!B140)</f>
        <v/>
      </c>
      <c r="C140" s="64">
        <f>WEEK7!L140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IF(WEEK7!B141="","",WEEK7!B141)</f>
        <v/>
      </c>
      <c r="C141" s="63">
        <f>WEEK7!L141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IF(WEEK7!B142="","",WEEK7!B142)</f>
        <v/>
      </c>
      <c r="C142" s="63">
        <f>WEEK7!L142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WEEK7!L143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WEEK7!L144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WEEK7!L146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IF(WEEK7!A147="","",WEEK7!A147)</f>
        <v/>
      </c>
      <c r="B147" s="164" t="str">
        <f>IF(WEEK7!B147="","",WEEK7!B147)</f>
        <v/>
      </c>
      <c r="C147" s="64">
        <f>WEEK7!L147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IF(WEEK7!B148="","",WEEK7!B148)</f>
        <v/>
      </c>
      <c r="C148" s="63">
        <f>WEEK7!L148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IF(WEEK7!B149="","",WEEK7!B149)</f>
        <v/>
      </c>
      <c r="C149" s="63">
        <f>WEEK7!L149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WEEK7!L150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WEEK7!L151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WEEK7!L153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IF(WEEK7!A154="","",WEEK7!A154)</f>
        <v/>
      </c>
      <c r="B154" s="164" t="str">
        <f>IF(WEEK7!B154="","",WEEK7!B154)</f>
        <v/>
      </c>
      <c r="C154" s="64">
        <f>WEEK7!L154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IF(WEEK7!B155="","",WEEK7!B155)</f>
        <v/>
      </c>
      <c r="C155" s="63">
        <f>WEEK7!L155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IF(WEEK7!B156="","",WEEK7!B156)</f>
        <v/>
      </c>
      <c r="C156" s="63">
        <f>WEEK7!L156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WEEK7!L157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WEEK7!L158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WEEK7!L160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IF(WEEK7!A161="","",WEEK7!A161)</f>
        <v/>
      </c>
      <c r="B161" s="164" t="str">
        <f>IF(WEEK7!B161="","",WEEK7!B161)</f>
        <v/>
      </c>
      <c r="C161" s="64">
        <f>WEEK7!L161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IF(WEEK7!B162="","",WEEK7!B162)</f>
        <v/>
      </c>
      <c r="C162" s="63">
        <f>WEEK7!L162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IF(WEEK7!B163="","",WEEK7!B163)</f>
        <v/>
      </c>
      <c r="C163" s="63">
        <f>WEEK7!L163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WEEK7!L164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WEEK7!L165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WEEK7!L167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IF(WEEK7!A168="","",WEEK7!A168)</f>
        <v/>
      </c>
      <c r="B168" s="164" t="str">
        <f>IF(WEEK7!B168="","",WEEK7!B168)</f>
        <v/>
      </c>
      <c r="C168" s="64">
        <f>WEEK7!L168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IF(WEEK7!B169="","",WEEK7!B169)</f>
        <v/>
      </c>
      <c r="C169" s="63">
        <f>WEEK7!L169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IF(WEEK7!B170="","",WEEK7!B170)</f>
        <v/>
      </c>
      <c r="C170" s="63">
        <f>WEEK7!L170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WEEK7!L171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WEEK7!L172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WEEK7!L174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IF(WEEK7!A175="","",WEEK7!A175)</f>
        <v/>
      </c>
      <c r="B175" s="164" t="str">
        <f>IF(WEEK7!B175="","",WEEK7!B175)</f>
        <v/>
      </c>
      <c r="C175" s="64">
        <f>WEEK7!L175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IF(WEEK7!B176="","",WEEK7!B176)</f>
        <v/>
      </c>
      <c r="C176" s="63">
        <f>WEEK7!L176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IF(WEEK7!B177="","",WEEK7!B177)</f>
        <v/>
      </c>
      <c r="C177" s="63">
        <f>WEEK7!L177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WEEK7!L178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WEEK7!L179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SuzVLQ0+Aa+3KkhQVizI2wNpsVpdL1kEkPrW49TZFC7aCPvfZXCoMIeSNy8KS0kxzr3+W2SiVIkwrGHRDzGIPQ==" saltValue="gTHQZY1PNy88FJF9emOV1Q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3813" priority="914">
      <formula>E5="red"</formula>
    </cfRule>
    <cfRule type="expression" dxfId="3812" priority="915">
      <formula>E5="blue"</formula>
    </cfRule>
    <cfRule type="expression" dxfId="3811" priority="916">
      <formula>E5="GREEN"</formula>
    </cfRule>
    <cfRule type="expression" dxfId="3810" priority="917">
      <formula>E5="BROWN"</formula>
    </cfRule>
    <cfRule type="expression" dxfId="3809" priority="918">
      <formula>E5="yellow"</formula>
    </cfRule>
    <cfRule type="expression" dxfId="3808" priority="919">
      <formula>E5="black"</formula>
    </cfRule>
  </conditionalFormatting>
  <conditionalFormatting sqref="J5">
    <cfRule type="expression" dxfId="3807" priority="908">
      <formula>J5="black"</formula>
    </cfRule>
    <cfRule type="expression" dxfId="3806" priority="909">
      <formula>J5="red"</formula>
    </cfRule>
    <cfRule type="expression" dxfId="3805" priority="910">
      <formula>J5="brown"</formula>
    </cfRule>
    <cfRule type="expression" dxfId="3804" priority="911">
      <formula>J5="green"</formula>
    </cfRule>
    <cfRule type="expression" dxfId="3803" priority="912">
      <formula>J5="blue"</formula>
    </cfRule>
    <cfRule type="expression" dxfId="3802" priority="913">
      <formula>J5="yellow"</formula>
    </cfRule>
  </conditionalFormatting>
  <conditionalFormatting sqref="F5">
    <cfRule type="expression" dxfId="3801" priority="902">
      <formula>F5="red"</formula>
    </cfRule>
    <cfRule type="expression" dxfId="3800" priority="903">
      <formula>F5="blue"</formula>
    </cfRule>
    <cfRule type="expression" dxfId="3799" priority="904">
      <formula>F5="GREEN"</formula>
    </cfRule>
    <cfRule type="expression" dxfId="3798" priority="905">
      <formula>F5="BROWN"</formula>
    </cfRule>
    <cfRule type="expression" dxfId="3797" priority="906">
      <formula>F5="yellow"</formula>
    </cfRule>
    <cfRule type="expression" dxfId="3796" priority="907">
      <formula>F5="black"</formula>
    </cfRule>
  </conditionalFormatting>
  <conditionalFormatting sqref="G5">
    <cfRule type="expression" dxfId="3795" priority="896">
      <formula>G5="red"</formula>
    </cfRule>
    <cfRule type="expression" dxfId="3794" priority="897">
      <formula>G5="blue"</formula>
    </cfRule>
    <cfRule type="expression" dxfId="3793" priority="898">
      <formula>G5="GREEN"</formula>
    </cfRule>
    <cfRule type="expression" dxfId="3792" priority="899">
      <formula>G5="BROWN"</formula>
    </cfRule>
    <cfRule type="expression" dxfId="3791" priority="900">
      <formula>G5="yellow"</formula>
    </cfRule>
    <cfRule type="expression" dxfId="3790" priority="901">
      <formula>G5="black"</formula>
    </cfRule>
  </conditionalFormatting>
  <conditionalFormatting sqref="H5">
    <cfRule type="expression" dxfId="3789" priority="890">
      <formula>H5="red"</formula>
    </cfRule>
    <cfRule type="expression" dxfId="3788" priority="891">
      <formula>H5="blue"</formula>
    </cfRule>
    <cfRule type="expression" dxfId="3787" priority="892">
      <formula>H5="GREEN"</formula>
    </cfRule>
    <cfRule type="expression" dxfId="3786" priority="893">
      <formula>H5="BROWN"</formula>
    </cfRule>
    <cfRule type="expression" dxfId="3785" priority="894">
      <formula>H5="yellow"</formula>
    </cfRule>
    <cfRule type="expression" dxfId="3784" priority="895">
      <formula>H5="black"</formula>
    </cfRule>
  </conditionalFormatting>
  <conditionalFormatting sqref="I5">
    <cfRule type="expression" dxfId="3783" priority="884">
      <formula>I5="red"</formula>
    </cfRule>
    <cfRule type="expression" dxfId="3782" priority="885">
      <formula>I5="blue"</formula>
    </cfRule>
    <cfRule type="expression" dxfId="3781" priority="886">
      <formula>I5="GREEN"</formula>
    </cfRule>
    <cfRule type="expression" dxfId="3780" priority="887">
      <formula>I5="BROWN"</formula>
    </cfRule>
    <cfRule type="expression" dxfId="3779" priority="888">
      <formula>I5="yellow"</formula>
    </cfRule>
    <cfRule type="expression" dxfId="3778" priority="889">
      <formula>I5="black"</formula>
    </cfRule>
  </conditionalFormatting>
  <conditionalFormatting sqref="E5:J5">
    <cfRule type="expression" dxfId="3777" priority="883" stopIfTrue="1">
      <formula>E5=FALSE</formula>
    </cfRule>
  </conditionalFormatting>
  <conditionalFormatting sqref="K5">
    <cfRule type="expression" dxfId="3776" priority="863">
      <formula>K5="black"</formula>
    </cfRule>
    <cfRule type="expression" dxfId="3775" priority="864">
      <formula>K5="red"</formula>
    </cfRule>
    <cfRule type="expression" dxfId="3774" priority="865">
      <formula>K5="brown"</formula>
    </cfRule>
    <cfRule type="expression" dxfId="3773" priority="866">
      <formula>K5="green"</formula>
    </cfRule>
    <cfRule type="expression" dxfId="3772" priority="867">
      <formula>K5="blue"</formula>
    </cfRule>
    <cfRule type="expression" dxfId="3771" priority="868">
      <formula>K5="yellow"</formula>
    </cfRule>
  </conditionalFormatting>
  <conditionalFormatting sqref="K5">
    <cfRule type="expression" dxfId="3770" priority="862" stopIfTrue="1">
      <formula>K5=FALSE</formula>
    </cfRule>
  </conditionalFormatting>
  <conditionalFormatting sqref="B8">
    <cfRule type="expression" dxfId="3769" priority="345">
      <formula>B8="red"</formula>
    </cfRule>
    <cfRule type="expression" dxfId="3768" priority="346">
      <formula>B8="blue"</formula>
    </cfRule>
    <cfRule type="expression" dxfId="3767" priority="347">
      <formula>B8="GREEN"</formula>
    </cfRule>
    <cfRule type="expression" dxfId="3766" priority="348">
      <formula>B8="BROWN"</formula>
    </cfRule>
    <cfRule type="expression" dxfId="3765" priority="349">
      <formula>B8="yellow"</formula>
    </cfRule>
    <cfRule type="expression" dxfId="3764" priority="350">
      <formula>B8="black"</formula>
    </cfRule>
  </conditionalFormatting>
  <conditionalFormatting sqref="B8">
    <cfRule type="expression" dxfId="3763" priority="344" stopIfTrue="1">
      <formula>B8=FALSE</formula>
    </cfRule>
  </conditionalFormatting>
  <conditionalFormatting sqref="B9">
    <cfRule type="expression" dxfId="3762" priority="337" stopIfTrue="1">
      <formula>B9=FALSE</formula>
    </cfRule>
  </conditionalFormatting>
  <conditionalFormatting sqref="B9">
    <cfRule type="expression" dxfId="3761" priority="338">
      <formula>B9="red"</formula>
    </cfRule>
    <cfRule type="expression" dxfId="3760" priority="339">
      <formula>B9="blue"</formula>
    </cfRule>
    <cfRule type="expression" dxfId="3759" priority="340">
      <formula>B9="GREEN"</formula>
    </cfRule>
    <cfRule type="expression" dxfId="3758" priority="341">
      <formula>B9="BROWN"</formula>
    </cfRule>
    <cfRule type="expression" dxfId="3757" priority="342">
      <formula>B9="yellow"</formula>
    </cfRule>
    <cfRule type="expression" dxfId="3756" priority="343">
      <formula>B9="black"</formula>
    </cfRule>
  </conditionalFormatting>
  <conditionalFormatting sqref="B15">
    <cfRule type="expression" dxfId="3755" priority="331">
      <formula>B15="red"</formula>
    </cfRule>
    <cfRule type="expression" dxfId="3754" priority="332">
      <formula>B15="blue"</formula>
    </cfRule>
    <cfRule type="expression" dxfId="3753" priority="333">
      <formula>B15="GREEN"</formula>
    </cfRule>
    <cfRule type="expression" dxfId="3752" priority="334">
      <formula>B15="BROWN"</formula>
    </cfRule>
    <cfRule type="expression" dxfId="3751" priority="335">
      <formula>B15="yellow"</formula>
    </cfRule>
    <cfRule type="expression" dxfId="3750" priority="336">
      <formula>B15="black"</formula>
    </cfRule>
  </conditionalFormatting>
  <conditionalFormatting sqref="B15">
    <cfRule type="expression" dxfId="3749" priority="330" stopIfTrue="1">
      <formula>B15=FALSE</formula>
    </cfRule>
  </conditionalFormatting>
  <conditionalFormatting sqref="B16">
    <cfRule type="expression" dxfId="3748" priority="323" stopIfTrue="1">
      <formula>B16=FALSE</formula>
    </cfRule>
  </conditionalFormatting>
  <conditionalFormatting sqref="B16">
    <cfRule type="expression" dxfId="3747" priority="324">
      <formula>B16="red"</formula>
    </cfRule>
    <cfRule type="expression" dxfId="3746" priority="325">
      <formula>B16="blue"</formula>
    </cfRule>
    <cfRule type="expression" dxfId="3745" priority="326">
      <formula>B16="GREEN"</formula>
    </cfRule>
    <cfRule type="expression" dxfId="3744" priority="327">
      <formula>B16="BROWN"</formula>
    </cfRule>
    <cfRule type="expression" dxfId="3743" priority="328">
      <formula>B16="yellow"</formula>
    </cfRule>
    <cfRule type="expression" dxfId="3742" priority="329">
      <formula>B16="black"</formula>
    </cfRule>
  </conditionalFormatting>
  <conditionalFormatting sqref="B22">
    <cfRule type="expression" dxfId="3741" priority="317">
      <formula>B22="red"</formula>
    </cfRule>
    <cfRule type="expression" dxfId="3740" priority="318">
      <formula>B22="blue"</formula>
    </cfRule>
    <cfRule type="expression" dxfId="3739" priority="319">
      <formula>B22="GREEN"</formula>
    </cfRule>
    <cfRule type="expression" dxfId="3738" priority="320">
      <formula>B22="BROWN"</formula>
    </cfRule>
    <cfRule type="expression" dxfId="3737" priority="321">
      <formula>B22="yellow"</formula>
    </cfRule>
    <cfRule type="expression" dxfId="3736" priority="322">
      <formula>B22="black"</formula>
    </cfRule>
  </conditionalFormatting>
  <conditionalFormatting sqref="B22">
    <cfRule type="expression" dxfId="3735" priority="316" stopIfTrue="1">
      <formula>B22=FALSE</formula>
    </cfRule>
  </conditionalFormatting>
  <conditionalFormatting sqref="B23">
    <cfRule type="expression" dxfId="3734" priority="309" stopIfTrue="1">
      <formula>B23=FALSE</formula>
    </cfRule>
  </conditionalFormatting>
  <conditionalFormatting sqref="B23">
    <cfRule type="expression" dxfId="3733" priority="310">
      <formula>B23="red"</formula>
    </cfRule>
    <cfRule type="expression" dxfId="3732" priority="311">
      <formula>B23="blue"</formula>
    </cfRule>
    <cfRule type="expression" dxfId="3731" priority="312">
      <formula>B23="GREEN"</formula>
    </cfRule>
    <cfRule type="expression" dxfId="3730" priority="313">
      <formula>B23="BROWN"</formula>
    </cfRule>
    <cfRule type="expression" dxfId="3729" priority="314">
      <formula>B23="yellow"</formula>
    </cfRule>
    <cfRule type="expression" dxfId="3728" priority="315">
      <formula>B23="black"</formula>
    </cfRule>
  </conditionalFormatting>
  <conditionalFormatting sqref="B29">
    <cfRule type="expression" dxfId="3727" priority="303">
      <formula>B29="red"</formula>
    </cfRule>
    <cfRule type="expression" dxfId="3726" priority="304">
      <formula>B29="blue"</formula>
    </cfRule>
    <cfRule type="expression" dxfId="3725" priority="305">
      <formula>B29="GREEN"</formula>
    </cfRule>
    <cfRule type="expression" dxfId="3724" priority="306">
      <formula>B29="BROWN"</formula>
    </cfRule>
    <cfRule type="expression" dxfId="3723" priority="307">
      <formula>B29="yellow"</formula>
    </cfRule>
    <cfRule type="expression" dxfId="3722" priority="308">
      <formula>B29="black"</formula>
    </cfRule>
  </conditionalFormatting>
  <conditionalFormatting sqref="B29">
    <cfRule type="expression" dxfId="3721" priority="302" stopIfTrue="1">
      <formula>B29=FALSE</formula>
    </cfRule>
  </conditionalFormatting>
  <conditionalFormatting sqref="B30">
    <cfRule type="expression" dxfId="3720" priority="295" stopIfTrue="1">
      <formula>B30=FALSE</formula>
    </cfRule>
  </conditionalFormatting>
  <conditionalFormatting sqref="B30">
    <cfRule type="expression" dxfId="3719" priority="296">
      <formula>B30="red"</formula>
    </cfRule>
    <cfRule type="expression" dxfId="3718" priority="297">
      <formula>B30="blue"</formula>
    </cfRule>
    <cfRule type="expression" dxfId="3717" priority="298">
      <formula>B30="GREEN"</formula>
    </cfRule>
    <cfRule type="expression" dxfId="3716" priority="299">
      <formula>B30="BROWN"</formula>
    </cfRule>
    <cfRule type="expression" dxfId="3715" priority="300">
      <formula>B30="yellow"</formula>
    </cfRule>
    <cfRule type="expression" dxfId="3714" priority="301">
      <formula>B30="black"</formula>
    </cfRule>
  </conditionalFormatting>
  <conditionalFormatting sqref="B36">
    <cfRule type="expression" dxfId="3713" priority="289">
      <formula>B36="red"</formula>
    </cfRule>
    <cfRule type="expression" dxfId="3712" priority="290">
      <formula>B36="blue"</formula>
    </cfRule>
    <cfRule type="expression" dxfId="3711" priority="291">
      <formula>B36="GREEN"</formula>
    </cfRule>
    <cfRule type="expression" dxfId="3710" priority="292">
      <formula>B36="BROWN"</formula>
    </cfRule>
    <cfRule type="expression" dxfId="3709" priority="293">
      <formula>B36="yellow"</formula>
    </cfRule>
    <cfRule type="expression" dxfId="3708" priority="294">
      <formula>B36="black"</formula>
    </cfRule>
  </conditionalFormatting>
  <conditionalFormatting sqref="B36">
    <cfRule type="expression" dxfId="3707" priority="288" stopIfTrue="1">
      <formula>B36=FALSE</formula>
    </cfRule>
  </conditionalFormatting>
  <conditionalFormatting sqref="B37">
    <cfRule type="expression" dxfId="3706" priority="281" stopIfTrue="1">
      <formula>B37=FALSE</formula>
    </cfRule>
  </conditionalFormatting>
  <conditionalFormatting sqref="B37">
    <cfRule type="expression" dxfId="3705" priority="282">
      <formula>B37="red"</formula>
    </cfRule>
    <cfRule type="expression" dxfId="3704" priority="283">
      <formula>B37="blue"</formula>
    </cfRule>
    <cfRule type="expression" dxfId="3703" priority="284">
      <formula>B37="GREEN"</formula>
    </cfRule>
    <cfRule type="expression" dxfId="3702" priority="285">
      <formula>B37="BROWN"</formula>
    </cfRule>
    <cfRule type="expression" dxfId="3701" priority="286">
      <formula>B37="yellow"</formula>
    </cfRule>
    <cfRule type="expression" dxfId="3700" priority="287">
      <formula>B37="black"</formula>
    </cfRule>
  </conditionalFormatting>
  <conditionalFormatting sqref="B43">
    <cfRule type="expression" dxfId="3699" priority="275">
      <formula>B43="red"</formula>
    </cfRule>
    <cfRule type="expression" dxfId="3698" priority="276">
      <formula>B43="blue"</formula>
    </cfRule>
    <cfRule type="expression" dxfId="3697" priority="277">
      <formula>B43="GREEN"</formula>
    </cfRule>
    <cfRule type="expression" dxfId="3696" priority="278">
      <formula>B43="BROWN"</formula>
    </cfRule>
    <cfRule type="expression" dxfId="3695" priority="279">
      <formula>B43="yellow"</formula>
    </cfRule>
    <cfRule type="expression" dxfId="3694" priority="280">
      <formula>B43="black"</formula>
    </cfRule>
  </conditionalFormatting>
  <conditionalFormatting sqref="B43">
    <cfRule type="expression" dxfId="3693" priority="274" stopIfTrue="1">
      <formula>B43=FALSE</formula>
    </cfRule>
  </conditionalFormatting>
  <conditionalFormatting sqref="B44">
    <cfRule type="expression" dxfId="3692" priority="267" stopIfTrue="1">
      <formula>B44=FALSE</formula>
    </cfRule>
  </conditionalFormatting>
  <conditionalFormatting sqref="B44">
    <cfRule type="expression" dxfId="3691" priority="268">
      <formula>B44="red"</formula>
    </cfRule>
    <cfRule type="expression" dxfId="3690" priority="269">
      <formula>B44="blue"</formula>
    </cfRule>
    <cfRule type="expression" dxfId="3689" priority="270">
      <formula>B44="GREEN"</formula>
    </cfRule>
    <cfRule type="expression" dxfId="3688" priority="271">
      <formula>B44="BROWN"</formula>
    </cfRule>
    <cfRule type="expression" dxfId="3687" priority="272">
      <formula>B44="yellow"</formula>
    </cfRule>
    <cfRule type="expression" dxfId="3686" priority="273">
      <formula>B44="black"</formula>
    </cfRule>
  </conditionalFormatting>
  <conditionalFormatting sqref="B50">
    <cfRule type="expression" dxfId="3685" priority="261">
      <formula>B50="red"</formula>
    </cfRule>
    <cfRule type="expression" dxfId="3684" priority="262">
      <formula>B50="blue"</formula>
    </cfRule>
    <cfRule type="expression" dxfId="3683" priority="263">
      <formula>B50="GREEN"</formula>
    </cfRule>
    <cfRule type="expression" dxfId="3682" priority="264">
      <formula>B50="BROWN"</formula>
    </cfRule>
    <cfRule type="expression" dxfId="3681" priority="265">
      <formula>B50="yellow"</formula>
    </cfRule>
    <cfRule type="expression" dxfId="3680" priority="266">
      <formula>B50="black"</formula>
    </cfRule>
  </conditionalFormatting>
  <conditionalFormatting sqref="B50">
    <cfRule type="expression" dxfId="3679" priority="260" stopIfTrue="1">
      <formula>B50=FALSE</formula>
    </cfRule>
  </conditionalFormatting>
  <conditionalFormatting sqref="B51">
    <cfRule type="expression" dxfId="3678" priority="253" stopIfTrue="1">
      <formula>B51=FALSE</formula>
    </cfRule>
  </conditionalFormatting>
  <conditionalFormatting sqref="B51">
    <cfRule type="expression" dxfId="3677" priority="254">
      <formula>B51="red"</formula>
    </cfRule>
    <cfRule type="expression" dxfId="3676" priority="255">
      <formula>B51="blue"</formula>
    </cfRule>
    <cfRule type="expression" dxfId="3675" priority="256">
      <formula>B51="GREEN"</formula>
    </cfRule>
    <cfRule type="expression" dxfId="3674" priority="257">
      <formula>B51="BROWN"</formula>
    </cfRule>
    <cfRule type="expression" dxfId="3673" priority="258">
      <formula>B51="yellow"</formula>
    </cfRule>
    <cfRule type="expression" dxfId="3672" priority="259">
      <formula>B51="black"</formula>
    </cfRule>
  </conditionalFormatting>
  <conditionalFormatting sqref="B57">
    <cfRule type="expression" dxfId="3671" priority="247">
      <formula>B57="red"</formula>
    </cfRule>
    <cfRule type="expression" dxfId="3670" priority="248">
      <formula>B57="blue"</formula>
    </cfRule>
    <cfRule type="expression" dxfId="3669" priority="249">
      <formula>B57="GREEN"</formula>
    </cfRule>
    <cfRule type="expression" dxfId="3668" priority="250">
      <formula>B57="BROWN"</formula>
    </cfRule>
    <cfRule type="expression" dxfId="3667" priority="251">
      <formula>B57="yellow"</formula>
    </cfRule>
    <cfRule type="expression" dxfId="3666" priority="252">
      <formula>B57="black"</formula>
    </cfRule>
  </conditionalFormatting>
  <conditionalFormatting sqref="B57">
    <cfRule type="expression" dxfId="3665" priority="246" stopIfTrue="1">
      <formula>B57=FALSE</formula>
    </cfRule>
  </conditionalFormatting>
  <conditionalFormatting sqref="B58">
    <cfRule type="expression" dxfId="3664" priority="239" stopIfTrue="1">
      <formula>B58=FALSE</formula>
    </cfRule>
  </conditionalFormatting>
  <conditionalFormatting sqref="B58">
    <cfRule type="expression" dxfId="3663" priority="240">
      <formula>B58="red"</formula>
    </cfRule>
    <cfRule type="expression" dxfId="3662" priority="241">
      <formula>B58="blue"</formula>
    </cfRule>
    <cfRule type="expression" dxfId="3661" priority="242">
      <formula>B58="GREEN"</formula>
    </cfRule>
    <cfRule type="expression" dxfId="3660" priority="243">
      <formula>B58="BROWN"</formula>
    </cfRule>
    <cfRule type="expression" dxfId="3659" priority="244">
      <formula>B58="yellow"</formula>
    </cfRule>
    <cfRule type="expression" dxfId="3658" priority="245">
      <formula>B58="black"</formula>
    </cfRule>
  </conditionalFormatting>
  <conditionalFormatting sqref="B64">
    <cfRule type="expression" dxfId="3657" priority="233">
      <formula>B64="red"</formula>
    </cfRule>
    <cfRule type="expression" dxfId="3656" priority="234">
      <formula>B64="blue"</formula>
    </cfRule>
    <cfRule type="expression" dxfId="3655" priority="235">
      <formula>B64="GREEN"</formula>
    </cfRule>
    <cfRule type="expression" dxfId="3654" priority="236">
      <formula>B64="BROWN"</formula>
    </cfRule>
    <cfRule type="expression" dxfId="3653" priority="237">
      <formula>B64="yellow"</formula>
    </cfRule>
    <cfRule type="expression" dxfId="3652" priority="238">
      <formula>B64="black"</formula>
    </cfRule>
  </conditionalFormatting>
  <conditionalFormatting sqref="B64">
    <cfRule type="expression" dxfId="3651" priority="232" stopIfTrue="1">
      <formula>B64=FALSE</formula>
    </cfRule>
  </conditionalFormatting>
  <conditionalFormatting sqref="B65">
    <cfRule type="expression" dxfId="3650" priority="225" stopIfTrue="1">
      <formula>B65=FALSE</formula>
    </cfRule>
  </conditionalFormatting>
  <conditionalFormatting sqref="B65">
    <cfRule type="expression" dxfId="3649" priority="226">
      <formula>B65="red"</formula>
    </cfRule>
    <cfRule type="expression" dxfId="3648" priority="227">
      <formula>B65="blue"</formula>
    </cfRule>
    <cfRule type="expression" dxfId="3647" priority="228">
      <formula>B65="GREEN"</formula>
    </cfRule>
    <cfRule type="expression" dxfId="3646" priority="229">
      <formula>B65="BROWN"</formula>
    </cfRule>
    <cfRule type="expression" dxfId="3645" priority="230">
      <formula>B65="yellow"</formula>
    </cfRule>
    <cfRule type="expression" dxfId="3644" priority="231">
      <formula>B65="black"</formula>
    </cfRule>
  </conditionalFormatting>
  <conditionalFormatting sqref="B71">
    <cfRule type="expression" dxfId="3643" priority="219">
      <formula>B71="red"</formula>
    </cfRule>
    <cfRule type="expression" dxfId="3642" priority="220">
      <formula>B71="blue"</formula>
    </cfRule>
    <cfRule type="expression" dxfId="3641" priority="221">
      <formula>B71="GREEN"</formula>
    </cfRule>
    <cfRule type="expression" dxfId="3640" priority="222">
      <formula>B71="BROWN"</formula>
    </cfRule>
    <cfRule type="expression" dxfId="3639" priority="223">
      <formula>B71="yellow"</formula>
    </cfRule>
    <cfRule type="expression" dxfId="3638" priority="224">
      <formula>B71="black"</formula>
    </cfRule>
  </conditionalFormatting>
  <conditionalFormatting sqref="B71">
    <cfRule type="expression" dxfId="3637" priority="218" stopIfTrue="1">
      <formula>B71=FALSE</formula>
    </cfRule>
  </conditionalFormatting>
  <conditionalFormatting sqref="B72">
    <cfRule type="expression" dxfId="3636" priority="211" stopIfTrue="1">
      <formula>B72=FALSE</formula>
    </cfRule>
  </conditionalFormatting>
  <conditionalFormatting sqref="B72">
    <cfRule type="expression" dxfId="3635" priority="212">
      <formula>B72="red"</formula>
    </cfRule>
    <cfRule type="expression" dxfId="3634" priority="213">
      <formula>B72="blue"</formula>
    </cfRule>
    <cfRule type="expression" dxfId="3633" priority="214">
      <formula>B72="GREEN"</formula>
    </cfRule>
    <cfRule type="expression" dxfId="3632" priority="215">
      <formula>B72="BROWN"</formula>
    </cfRule>
    <cfRule type="expression" dxfId="3631" priority="216">
      <formula>B72="yellow"</formula>
    </cfRule>
    <cfRule type="expression" dxfId="3630" priority="217">
      <formula>B72="black"</formula>
    </cfRule>
  </conditionalFormatting>
  <conditionalFormatting sqref="B78">
    <cfRule type="expression" dxfId="3629" priority="205">
      <formula>B78="red"</formula>
    </cfRule>
    <cfRule type="expression" dxfId="3628" priority="206">
      <formula>B78="blue"</formula>
    </cfRule>
    <cfRule type="expression" dxfId="3627" priority="207">
      <formula>B78="GREEN"</formula>
    </cfRule>
    <cfRule type="expression" dxfId="3626" priority="208">
      <formula>B78="BROWN"</formula>
    </cfRule>
    <cfRule type="expression" dxfId="3625" priority="209">
      <formula>B78="yellow"</formula>
    </cfRule>
    <cfRule type="expression" dxfId="3624" priority="210">
      <formula>B78="black"</formula>
    </cfRule>
  </conditionalFormatting>
  <conditionalFormatting sqref="B78">
    <cfRule type="expression" dxfId="3623" priority="204" stopIfTrue="1">
      <formula>B78=FALSE</formula>
    </cfRule>
  </conditionalFormatting>
  <conditionalFormatting sqref="B79">
    <cfRule type="expression" dxfId="3622" priority="197" stopIfTrue="1">
      <formula>B79=FALSE</formula>
    </cfRule>
  </conditionalFormatting>
  <conditionalFormatting sqref="B79">
    <cfRule type="expression" dxfId="3621" priority="198">
      <formula>B79="red"</formula>
    </cfRule>
    <cfRule type="expression" dxfId="3620" priority="199">
      <formula>B79="blue"</formula>
    </cfRule>
    <cfRule type="expression" dxfId="3619" priority="200">
      <formula>B79="GREEN"</formula>
    </cfRule>
    <cfRule type="expression" dxfId="3618" priority="201">
      <formula>B79="BROWN"</formula>
    </cfRule>
    <cfRule type="expression" dxfId="3617" priority="202">
      <formula>B79="yellow"</formula>
    </cfRule>
    <cfRule type="expression" dxfId="3616" priority="203">
      <formula>B79="black"</formula>
    </cfRule>
  </conditionalFormatting>
  <conditionalFormatting sqref="B85">
    <cfRule type="expression" dxfId="3615" priority="191">
      <formula>B85="red"</formula>
    </cfRule>
    <cfRule type="expression" dxfId="3614" priority="192">
      <formula>B85="blue"</formula>
    </cfRule>
    <cfRule type="expression" dxfId="3613" priority="193">
      <formula>B85="GREEN"</formula>
    </cfRule>
    <cfRule type="expression" dxfId="3612" priority="194">
      <formula>B85="BROWN"</formula>
    </cfRule>
    <cfRule type="expression" dxfId="3611" priority="195">
      <formula>B85="yellow"</formula>
    </cfRule>
    <cfRule type="expression" dxfId="3610" priority="196">
      <formula>B85="black"</formula>
    </cfRule>
  </conditionalFormatting>
  <conditionalFormatting sqref="B85">
    <cfRule type="expression" dxfId="3609" priority="190" stopIfTrue="1">
      <formula>B85=FALSE</formula>
    </cfRule>
  </conditionalFormatting>
  <conditionalFormatting sqref="B86">
    <cfRule type="expression" dxfId="3608" priority="183" stopIfTrue="1">
      <formula>B86=FALSE</formula>
    </cfRule>
  </conditionalFormatting>
  <conditionalFormatting sqref="B86">
    <cfRule type="expression" dxfId="3607" priority="184">
      <formula>B86="red"</formula>
    </cfRule>
    <cfRule type="expression" dxfId="3606" priority="185">
      <formula>B86="blue"</formula>
    </cfRule>
    <cfRule type="expression" dxfId="3605" priority="186">
      <formula>B86="GREEN"</formula>
    </cfRule>
    <cfRule type="expression" dxfId="3604" priority="187">
      <formula>B86="BROWN"</formula>
    </cfRule>
    <cfRule type="expression" dxfId="3603" priority="188">
      <formula>B86="yellow"</formula>
    </cfRule>
    <cfRule type="expression" dxfId="3602" priority="189">
      <formula>B86="black"</formula>
    </cfRule>
  </conditionalFormatting>
  <conditionalFormatting sqref="B92">
    <cfRule type="expression" dxfId="3601" priority="177">
      <formula>B92="red"</formula>
    </cfRule>
    <cfRule type="expression" dxfId="3600" priority="178">
      <formula>B92="blue"</formula>
    </cfRule>
    <cfRule type="expression" dxfId="3599" priority="179">
      <formula>B92="GREEN"</formula>
    </cfRule>
    <cfRule type="expression" dxfId="3598" priority="180">
      <formula>B92="BROWN"</formula>
    </cfRule>
    <cfRule type="expression" dxfId="3597" priority="181">
      <formula>B92="yellow"</formula>
    </cfRule>
    <cfRule type="expression" dxfId="3596" priority="182">
      <formula>B92="black"</formula>
    </cfRule>
  </conditionalFormatting>
  <conditionalFormatting sqref="B92">
    <cfRule type="expression" dxfId="3595" priority="176" stopIfTrue="1">
      <formula>B92=FALSE</formula>
    </cfRule>
  </conditionalFormatting>
  <conditionalFormatting sqref="B93">
    <cfRule type="expression" dxfId="3594" priority="169" stopIfTrue="1">
      <formula>B93=FALSE</formula>
    </cfRule>
  </conditionalFormatting>
  <conditionalFormatting sqref="B93">
    <cfRule type="expression" dxfId="3593" priority="170">
      <formula>B93="red"</formula>
    </cfRule>
    <cfRule type="expression" dxfId="3592" priority="171">
      <formula>B93="blue"</formula>
    </cfRule>
    <cfRule type="expression" dxfId="3591" priority="172">
      <formula>B93="GREEN"</formula>
    </cfRule>
    <cfRule type="expression" dxfId="3590" priority="173">
      <formula>B93="BROWN"</formula>
    </cfRule>
    <cfRule type="expression" dxfId="3589" priority="174">
      <formula>B93="yellow"</formula>
    </cfRule>
    <cfRule type="expression" dxfId="3588" priority="175">
      <formula>B93="black"</formula>
    </cfRule>
  </conditionalFormatting>
  <conditionalFormatting sqref="B99">
    <cfRule type="expression" dxfId="3587" priority="163">
      <formula>B99="red"</formula>
    </cfRule>
    <cfRule type="expression" dxfId="3586" priority="164">
      <formula>B99="blue"</formula>
    </cfRule>
    <cfRule type="expression" dxfId="3585" priority="165">
      <formula>B99="GREEN"</formula>
    </cfRule>
    <cfRule type="expression" dxfId="3584" priority="166">
      <formula>B99="BROWN"</formula>
    </cfRule>
    <cfRule type="expression" dxfId="3583" priority="167">
      <formula>B99="yellow"</formula>
    </cfRule>
    <cfRule type="expression" dxfId="3582" priority="168">
      <formula>B99="black"</formula>
    </cfRule>
  </conditionalFormatting>
  <conditionalFormatting sqref="B99">
    <cfRule type="expression" dxfId="3581" priority="162" stopIfTrue="1">
      <formula>B99=FALSE</formula>
    </cfRule>
  </conditionalFormatting>
  <conditionalFormatting sqref="B100">
    <cfRule type="expression" dxfId="3580" priority="155" stopIfTrue="1">
      <formula>B100=FALSE</formula>
    </cfRule>
  </conditionalFormatting>
  <conditionalFormatting sqref="B100">
    <cfRule type="expression" dxfId="3579" priority="156">
      <formula>B100="red"</formula>
    </cfRule>
    <cfRule type="expression" dxfId="3578" priority="157">
      <formula>B100="blue"</formula>
    </cfRule>
    <cfRule type="expression" dxfId="3577" priority="158">
      <formula>B100="GREEN"</formula>
    </cfRule>
    <cfRule type="expression" dxfId="3576" priority="159">
      <formula>B100="BROWN"</formula>
    </cfRule>
    <cfRule type="expression" dxfId="3575" priority="160">
      <formula>B100="yellow"</formula>
    </cfRule>
    <cfRule type="expression" dxfId="3574" priority="161">
      <formula>B100="black"</formula>
    </cfRule>
  </conditionalFormatting>
  <conditionalFormatting sqref="B106">
    <cfRule type="expression" dxfId="3573" priority="149">
      <formula>B106="red"</formula>
    </cfRule>
    <cfRule type="expression" dxfId="3572" priority="150">
      <formula>B106="blue"</formula>
    </cfRule>
    <cfRule type="expression" dxfId="3571" priority="151">
      <formula>B106="GREEN"</formula>
    </cfRule>
    <cfRule type="expression" dxfId="3570" priority="152">
      <formula>B106="BROWN"</formula>
    </cfRule>
    <cfRule type="expression" dxfId="3569" priority="153">
      <formula>B106="yellow"</formula>
    </cfRule>
    <cfRule type="expression" dxfId="3568" priority="154">
      <formula>B106="black"</formula>
    </cfRule>
  </conditionalFormatting>
  <conditionalFormatting sqref="B106">
    <cfRule type="expression" dxfId="3567" priority="148" stopIfTrue="1">
      <formula>B106=FALSE</formula>
    </cfRule>
  </conditionalFormatting>
  <conditionalFormatting sqref="B107">
    <cfRule type="expression" dxfId="3566" priority="141" stopIfTrue="1">
      <formula>B107=FALSE</formula>
    </cfRule>
  </conditionalFormatting>
  <conditionalFormatting sqref="B107">
    <cfRule type="expression" dxfId="3565" priority="142">
      <formula>B107="red"</formula>
    </cfRule>
    <cfRule type="expression" dxfId="3564" priority="143">
      <formula>B107="blue"</formula>
    </cfRule>
    <cfRule type="expression" dxfId="3563" priority="144">
      <formula>B107="GREEN"</formula>
    </cfRule>
    <cfRule type="expression" dxfId="3562" priority="145">
      <formula>B107="BROWN"</formula>
    </cfRule>
    <cfRule type="expression" dxfId="3561" priority="146">
      <formula>B107="yellow"</formula>
    </cfRule>
    <cfRule type="expression" dxfId="3560" priority="147">
      <formula>B107="black"</formula>
    </cfRule>
  </conditionalFormatting>
  <conditionalFormatting sqref="B113">
    <cfRule type="expression" dxfId="3559" priority="135">
      <formula>B113="red"</formula>
    </cfRule>
    <cfRule type="expression" dxfId="3558" priority="136">
      <formula>B113="blue"</formula>
    </cfRule>
    <cfRule type="expression" dxfId="3557" priority="137">
      <formula>B113="GREEN"</formula>
    </cfRule>
    <cfRule type="expression" dxfId="3556" priority="138">
      <formula>B113="BROWN"</formula>
    </cfRule>
    <cfRule type="expression" dxfId="3555" priority="139">
      <formula>B113="yellow"</formula>
    </cfRule>
    <cfRule type="expression" dxfId="3554" priority="140">
      <formula>B113="black"</formula>
    </cfRule>
  </conditionalFormatting>
  <conditionalFormatting sqref="B113">
    <cfRule type="expression" dxfId="3553" priority="134" stopIfTrue="1">
      <formula>B113=FALSE</formula>
    </cfRule>
  </conditionalFormatting>
  <conditionalFormatting sqref="B114">
    <cfRule type="expression" dxfId="3552" priority="127" stopIfTrue="1">
      <formula>B114=FALSE</formula>
    </cfRule>
  </conditionalFormatting>
  <conditionalFormatting sqref="B114">
    <cfRule type="expression" dxfId="3551" priority="128">
      <formula>B114="red"</formula>
    </cfRule>
    <cfRule type="expression" dxfId="3550" priority="129">
      <formula>B114="blue"</formula>
    </cfRule>
    <cfRule type="expression" dxfId="3549" priority="130">
      <formula>B114="GREEN"</formula>
    </cfRule>
    <cfRule type="expression" dxfId="3548" priority="131">
      <formula>B114="BROWN"</formula>
    </cfRule>
    <cfRule type="expression" dxfId="3547" priority="132">
      <formula>B114="yellow"</formula>
    </cfRule>
    <cfRule type="expression" dxfId="3546" priority="133">
      <formula>B114="black"</formula>
    </cfRule>
  </conditionalFormatting>
  <conditionalFormatting sqref="B120">
    <cfRule type="expression" dxfId="3545" priority="121">
      <formula>B120="red"</formula>
    </cfRule>
    <cfRule type="expression" dxfId="3544" priority="122">
      <formula>B120="blue"</formula>
    </cfRule>
    <cfRule type="expression" dxfId="3543" priority="123">
      <formula>B120="GREEN"</formula>
    </cfRule>
    <cfRule type="expression" dxfId="3542" priority="124">
      <formula>B120="BROWN"</formula>
    </cfRule>
    <cfRule type="expression" dxfId="3541" priority="125">
      <formula>B120="yellow"</formula>
    </cfRule>
    <cfRule type="expression" dxfId="3540" priority="126">
      <formula>B120="black"</formula>
    </cfRule>
  </conditionalFormatting>
  <conditionalFormatting sqref="B120">
    <cfRule type="expression" dxfId="3539" priority="120" stopIfTrue="1">
      <formula>B120=FALSE</formula>
    </cfRule>
  </conditionalFormatting>
  <conditionalFormatting sqref="B121">
    <cfRule type="expression" dxfId="3538" priority="113" stopIfTrue="1">
      <formula>B121=FALSE</formula>
    </cfRule>
  </conditionalFormatting>
  <conditionalFormatting sqref="B121">
    <cfRule type="expression" dxfId="3537" priority="114">
      <formula>B121="red"</formula>
    </cfRule>
    <cfRule type="expression" dxfId="3536" priority="115">
      <formula>B121="blue"</formula>
    </cfRule>
    <cfRule type="expression" dxfId="3535" priority="116">
      <formula>B121="GREEN"</formula>
    </cfRule>
    <cfRule type="expression" dxfId="3534" priority="117">
      <formula>B121="BROWN"</formula>
    </cfRule>
    <cfRule type="expression" dxfId="3533" priority="118">
      <formula>B121="yellow"</formula>
    </cfRule>
    <cfRule type="expression" dxfId="3532" priority="119">
      <formula>B121="black"</formula>
    </cfRule>
  </conditionalFormatting>
  <conditionalFormatting sqref="B127">
    <cfRule type="expression" dxfId="3531" priority="107">
      <formula>B127="red"</formula>
    </cfRule>
    <cfRule type="expression" dxfId="3530" priority="108">
      <formula>B127="blue"</formula>
    </cfRule>
    <cfRule type="expression" dxfId="3529" priority="109">
      <formula>B127="GREEN"</formula>
    </cfRule>
    <cfRule type="expression" dxfId="3528" priority="110">
      <formula>B127="BROWN"</formula>
    </cfRule>
    <cfRule type="expression" dxfId="3527" priority="111">
      <formula>B127="yellow"</formula>
    </cfRule>
    <cfRule type="expression" dxfId="3526" priority="112">
      <formula>B127="black"</formula>
    </cfRule>
  </conditionalFormatting>
  <conditionalFormatting sqref="B127">
    <cfRule type="expression" dxfId="3525" priority="106" stopIfTrue="1">
      <formula>B127=FALSE</formula>
    </cfRule>
  </conditionalFormatting>
  <conditionalFormatting sqref="B128">
    <cfRule type="expression" dxfId="3524" priority="99" stopIfTrue="1">
      <formula>B128=FALSE</formula>
    </cfRule>
  </conditionalFormatting>
  <conditionalFormatting sqref="B128">
    <cfRule type="expression" dxfId="3523" priority="100">
      <formula>B128="red"</formula>
    </cfRule>
    <cfRule type="expression" dxfId="3522" priority="101">
      <formula>B128="blue"</formula>
    </cfRule>
    <cfRule type="expression" dxfId="3521" priority="102">
      <formula>B128="GREEN"</formula>
    </cfRule>
    <cfRule type="expression" dxfId="3520" priority="103">
      <formula>B128="BROWN"</formula>
    </cfRule>
    <cfRule type="expression" dxfId="3519" priority="104">
      <formula>B128="yellow"</formula>
    </cfRule>
    <cfRule type="expression" dxfId="3518" priority="105">
      <formula>B128="black"</formula>
    </cfRule>
  </conditionalFormatting>
  <conditionalFormatting sqref="B134">
    <cfRule type="expression" dxfId="3517" priority="93">
      <formula>B134="red"</formula>
    </cfRule>
    <cfRule type="expression" dxfId="3516" priority="94">
      <formula>B134="blue"</formula>
    </cfRule>
    <cfRule type="expression" dxfId="3515" priority="95">
      <formula>B134="GREEN"</formula>
    </cfRule>
    <cfRule type="expression" dxfId="3514" priority="96">
      <formula>B134="BROWN"</formula>
    </cfRule>
    <cfRule type="expression" dxfId="3513" priority="97">
      <formula>B134="yellow"</formula>
    </cfRule>
    <cfRule type="expression" dxfId="3512" priority="98">
      <formula>B134="black"</formula>
    </cfRule>
  </conditionalFormatting>
  <conditionalFormatting sqref="B134">
    <cfRule type="expression" dxfId="3511" priority="92" stopIfTrue="1">
      <formula>B134=FALSE</formula>
    </cfRule>
  </conditionalFormatting>
  <conditionalFormatting sqref="B135">
    <cfRule type="expression" dxfId="3510" priority="85" stopIfTrue="1">
      <formula>B135=FALSE</formula>
    </cfRule>
  </conditionalFormatting>
  <conditionalFormatting sqref="B135">
    <cfRule type="expression" dxfId="3509" priority="86">
      <formula>B135="red"</formula>
    </cfRule>
    <cfRule type="expression" dxfId="3508" priority="87">
      <formula>B135="blue"</formula>
    </cfRule>
    <cfRule type="expression" dxfId="3507" priority="88">
      <formula>B135="GREEN"</formula>
    </cfRule>
    <cfRule type="expression" dxfId="3506" priority="89">
      <formula>B135="BROWN"</formula>
    </cfRule>
    <cfRule type="expression" dxfId="3505" priority="90">
      <formula>B135="yellow"</formula>
    </cfRule>
    <cfRule type="expression" dxfId="3504" priority="91">
      <formula>B135="black"</formula>
    </cfRule>
  </conditionalFormatting>
  <conditionalFormatting sqref="B141">
    <cfRule type="expression" dxfId="3503" priority="79">
      <formula>B141="red"</formula>
    </cfRule>
    <cfRule type="expression" dxfId="3502" priority="80">
      <formula>B141="blue"</formula>
    </cfRule>
    <cfRule type="expression" dxfId="3501" priority="81">
      <formula>B141="GREEN"</formula>
    </cfRule>
    <cfRule type="expression" dxfId="3500" priority="82">
      <formula>B141="BROWN"</formula>
    </cfRule>
    <cfRule type="expression" dxfId="3499" priority="83">
      <formula>B141="yellow"</formula>
    </cfRule>
    <cfRule type="expression" dxfId="3498" priority="84">
      <formula>B141="black"</formula>
    </cfRule>
  </conditionalFormatting>
  <conditionalFormatting sqref="B141">
    <cfRule type="expression" dxfId="3497" priority="78" stopIfTrue="1">
      <formula>B141=FALSE</formula>
    </cfRule>
  </conditionalFormatting>
  <conditionalFormatting sqref="B142">
    <cfRule type="expression" dxfId="3496" priority="71" stopIfTrue="1">
      <formula>B142=FALSE</formula>
    </cfRule>
  </conditionalFormatting>
  <conditionalFormatting sqref="B142">
    <cfRule type="expression" dxfId="3495" priority="72">
      <formula>B142="red"</formula>
    </cfRule>
    <cfRule type="expression" dxfId="3494" priority="73">
      <formula>B142="blue"</formula>
    </cfRule>
    <cfRule type="expression" dxfId="3493" priority="74">
      <formula>B142="GREEN"</formula>
    </cfRule>
    <cfRule type="expression" dxfId="3492" priority="75">
      <formula>B142="BROWN"</formula>
    </cfRule>
    <cfRule type="expression" dxfId="3491" priority="76">
      <formula>B142="yellow"</formula>
    </cfRule>
    <cfRule type="expression" dxfId="3490" priority="77">
      <formula>B142="black"</formula>
    </cfRule>
  </conditionalFormatting>
  <conditionalFormatting sqref="B148">
    <cfRule type="expression" dxfId="3489" priority="65">
      <formula>B148="red"</formula>
    </cfRule>
    <cfRule type="expression" dxfId="3488" priority="66">
      <formula>B148="blue"</formula>
    </cfRule>
    <cfRule type="expression" dxfId="3487" priority="67">
      <formula>B148="GREEN"</formula>
    </cfRule>
    <cfRule type="expression" dxfId="3486" priority="68">
      <formula>B148="BROWN"</formula>
    </cfRule>
    <cfRule type="expression" dxfId="3485" priority="69">
      <formula>B148="yellow"</formula>
    </cfRule>
    <cfRule type="expression" dxfId="3484" priority="70">
      <formula>B148="black"</formula>
    </cfRule>
  </conditionalFormatting>
  <conditionalFormatting sqref="B148">
    <cfRule type="expression" dxfId="3483" priority="64" stopIfTrue="1">
      <formula>B148=FALSE</formula>
    </cfRule>
  </conditionalFormatting>
  <conditionalFormatting sqref="B149">
    <cfRule type="expression" dxfId="3482" priority="57" stopIfTrue="1">
      <formula>B149=FALSE</formula>
    </cfRule>
  </conditionalFormatting>
  <conditionalFormatting sqref="B149">
    <cfRule type="expression" dxfId="3481" priority="58">
      <formula>B149="red"</formula>
    </cfRule>
    <cfRule type="expression" dxfId="3480" priority="59">
      <formula>B149="blue"</formula>
    </cfRule>
    <cfRule type="expression" dxfId="3479" priority="60">
      <formula>B149="GREEN"</formula>
    </cfRule>
    <cfRule type="expression" dxfId="3478" priority="61">
      <formula>B149="BROWN"</formula>
    </cfRule>
    <cfRule type="expression" dxfId="3477" priority="62">
      <formula>B149="yellow"</formula>
    </cfRule>
    <cfRule type="expression" dxfId="3476" priority="63">
      <formula>B149="black"</formula>
    </cfRule>
  </conditionalFormatting>
  <conditionalFormatting sqref="B155">
    <cfRule type="expression" dxfId="3475" priority="51">
      <formula>B155="red"</formula>
    </cfRule>
    <cfRule type="expression" dxfId="3474" priority="52">
      <formula>B155="blue"</formula>
    </cfRule>
    <cfRule type="expression" dxfId="3473" priority="53">
      <formula>B155="GREEN"</formula>
    </cfRule>
    <cfRule type="expression" dxfId="3472" priority="54">
      <formula>B155="BROWN"</formula>
    </cfRule>
    <cfRule type="expression" dxfId="3471" priority="55">
      <formula>B155="yellow"</formula>
    </cfRule>
    <cfRule type="expression" dxfId="3470" priority="56">
      <formula>B155="black"</formula>
    </cfRule>
  </conditionalFormatting>
  <conditionalFormatting sqref="B155">
    <cfRule type="expression" dxfId="3469" priority="50" stopIfTrue="1">
      <formula>B155=FALSE</formula>
    </cfRule>
  </conditionalFormatting>
  <conditionalFormatting sqref="B156">
    <cfRule type="expression" dxfId="3468" priority="43" stopIfTrue="1">
      <formula>B156=FALSE</formula>
    </cfRule>
  </conditionalFormatting>
  <conditionalFormatting sqref="B156">
    <cfRule type="expression" dxfId="3467" priority="44">
      <formula>B156="red"</formula>
    </cfRule>
    <cfRule type="expression" dxfId="3466" priority="45">
      <formula>B156="blue"</formula>
    </cfRule>
    <cfRule type="expression" dxfId="3465" priority="46">
      <formula>B156="GREEN"</formula>
    </cfRule>
    <cfRule type="expression" dxfId="3464" priority="47">
      <formula>B156="BROWN"</formula>
    </cfRule>
    <cfRule type="expression" dxfId="3463" priority="48">
      <formula>B156="yellow"</formula>
    </cfRule>
    <cfRule type="expression" dxfId="3462" priority="49">
      <formula>B156="black"</formula>
    </cfRule>
  </conditionalFormatting>
  <conditionalFormatting sqref="B162">
    <cfRule type="expression" dxfId="3461" priority="37">
      <formula>B162="red"</formula>
    </cfRule>
    <cfRule type="expression" dxfId="3460" priority="38">
      <formula>B162="blue"</formula>
    </cfRule>
    <cfRule type="expression" dxfId="3459" priority="39">
      <formula>B162="GREEN"</formula>
    </cfRule>
    <cfRule type="expression" dxfId="3458" priority="40">
      <formula>B162="BROWN"</formula>
    </cfRule>
    <cfRule type="expression" dxfId="3457" priority="41">
      <formula>B162="yellow"</formula>
    </cfRule>
    <cfRule type="expression" dxfId="3456" priority="42">
      <formula>B162="black"</formula>
    </cfRule>
  </conditionalFormatting>
  <conditionalFormatting sqref="B162">
    <cfRule type="expression" dxfId="3455" priority="36" stopIfTrue="1">
      <formula>B162=FALSE</formula>
    </cfRule>
  </conditionalFormatting>
  <conditionalFormatting sqref="B163">
    <cfRule type="expression" dxfId="3454" priority="29" stopIfTrue="1">
      <formula>B163=FALSE</formula>
    </cfRule>
  </conditionalFormatting>
  <conditionalFormatting sqref="B163">
    <cfRule type="expression" dxfId="3453" priority="30">
      <formula>B163="red"</formula>
    </cfRule>
    <cfRule type="expression" dxfId="3452" priority="31">
      <formula>B163="blue"</formula>
    </cfRule>
    <cfRule type="expression" dxfId="3451" priority="32">
      <formula>B163="GREEN"</formula>
    </cfRule>
    <cfRule type="expression" dxfId="3450" priority="33">
      <formula>B163="BROWN"</formula>
    </cfRule>
    <cfRule type="expression" dxfId="3449" priority="34">
      <formula>B163="yellow"</formula>
    </cfRule>
    <cfRule type="expression" dxfId="3448" priority="35">
      <formula>B163="black"</formula>
    </cfRule>
  </conditionalFormatting>
  <conditionalFormatting sqref="B169">
    <cfRule type="expression" dxfId="3447" priority="23">
      <formula>B169="red"</formula>
    </cfRule>
    <cfRule type="expression" dxfId="3446" priority="24">
      <formula>B169="blue"</formula>
    </cfRule>
    <cfRule type="expression" dxfId="3445" priority="25">
      <formula>B169="GREEN"</formula>
    </cfRule>
    <cfRule type="expression" dxfId="3444" priority="26">
      <formula>B169="BROWN"</formula>
    </cfRule>
    <cfRule type="expression" dxfId="3443" priority="27">
      <formula>B169="yellow"</formula>
    </cfRule>
    <cfRule type="expression" dxfId="3442" priority="28">
      <formula>B169="black"</formula>
    </cfRule>
  </conditionalFormatting>
  <conditionalFormatting sqref="B169">
    <cfRule type="expression" dxfId="3441" priority="22" stopIfTrue="1">
      <formula>B169=FALSE</formula>
    </cfRule>
  </conditionalFormatting>
  <conditionalFormatting sqref="B170">
    <cfRule type="expression" dxfId="3440" priority="15" stopIfTrue="1">
      <formula>B170=FALSE</formula>
    </cfRule>
  </conditionalFormatting>
  <conditionalFormatting sqref="B170">
    <cfRule type="expression" dxfId="3439" priority="16">
      <formula>B170="red"</formula>
    </cfRule>
    <cfRule type="expression" dxfId="3438" priority="17">
      <formula>B170="blue"</formula>
    </cfRule>
    <cfRule type="expression" dxfId="3437" priority="18">
      <formula>B170="GREEN"</formula>
    </cfRule>
    <cfRule type="expression" dxfId="3436" priority="19">
      <formula>B170="BROWN"</formula>
    </cfRule>
    <cfRule type="expression" dxfId="3435" priority="20">
      <formula>B170="yellow"</formula>
    </cfRule>
    <cfRule type="expression" dxfId="3434" priority="21">
      <formula>B170="black"</formula>
    </cfRule>
  </conditionalFormatting>
  <conditionalFormatting sqref="B176">
    <cfRule type="expression" dxfId="3433" priority="9">
      <formula>B176="red"</formula>
    </cfRule>
    <cfRule type="expression" dxfId="3432" priority="10">
      <formula>B176="blue"</formula>
    </cfRule>
    <cfRule type="expression" dxfId="3431" priority="11">
      <formula>B176="GREEN"</formula>
    </cfRule>
    <cfRule type="expression" dxfId="3430" priority="12">
      <formula>B176="BROWN"</formula>
    </cfRule>
    <cfRule type="expression" dxfId="3429" priority="13">
      <formula>B176="yellow"</formula>
    </cfRule>
    <cfRule type="expression" dxfId="3428" priority="14">
      <formula>B176="black"</formula>
    </cfRule>
  </conditionalFormatting>
  <conditionalFormatting sqref="B176">
    <cfRule type="expression" dxfId="3427" priority="8" stopIfTrue="1">
      <formula>B176=FALSE</formula>
    </cfRule>
  </conditionalFormatting>
  <conditionalFormatting sqref="B177">
    <cfRule type="expression" dxfId="3426" priority="1" stopIfTrue="1">
      <formula>B177=FALSE</formula>
    </cfRule>
  </conditionalFormatting>
  <conditionalFormatting sqref="B177">
    <cfRule type="expression" dxfId="3425" priority="2">
      <formula>B177="red"</formula>
    </cfRule>
    <cfRule type="expression" dxfId="3424" priority="3">
      <formula>B177="blue"</formula>
    </cfRule>
    <cfRule type="expression" dxfId="3423" priority="4">
      <formula>B177="GREEN"</formula>
    </cfRule>
    <cfRule type="expression" dxfId="3422" priority="5">
      <formula>B177="BROWN"</formula>
    </cfRule>
    <cfRule type="expression" dxfId="3421" priority="6">
      <formula>B177="yellow"</formula>
    </cfRule>
    <cfRule type="expression" dxfId="3420" priority="7">
      <formula>B177="black"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9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9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9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3" t="b">
        <f>WEEK8!J5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WEEK8!$J$4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WEEK8!L6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IF(WEEK8!A7="","",WEEK8!A7)</f>
        <v/>
      </c>
      <c r="B7" s="164" t="str">
        <f>IF(WEEK8!B7="","",WEEK8!B7)</f>
        <v/>
      </c>
      <c r="C7" s="64">
        <f>WEEK8!L7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IF(WEEK8!B8="","",WEEK8!B8)</f>
        <v/>
      </c>
      <c r="C8" s="63">
        <f>WEEK8!L8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IF(WEEK8!B9="","",WEEK8!B9)</f>
        <v/>
      </c>
      <c r="C9" s="63">
        <f>WEEK8!L9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WEEK8!L10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WEEK8!L11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WEEK8!L13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IF(WEEK8!A14="","",WEEK8!A14)</f>
        <v/>
      </c>
      <c r="B14" s="164" t="str">
        <f>IF(WEEK8!B14="","",WEEK8!B14)</f>
        <v/>
      </c>
      <c r="C14" s="64">
        <f>WEEK8!L14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IF(WEEK8!B15="","",WEEK8!B15)</f>
        <v/>
      </c>
      <c r="C15" s="63">
        <f>WEEK8!L15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IF(WEEK8!B16="","",WEEK8!B16)</f>
        <v/>
      </c>
      <c r="C16" s="63">
        <f>WEEK8!L16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WEEK8!L17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WEEK8!L18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WEEK8!L20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IF(WEEK8!A21="","",WEEK8!A21)</f>
        <v/>
      </c>
      <c r="B21" s="164" t="str">
        <f>IF(WEEK8!B21="","",WEEK8!B21)</f>
        <v/>
      </c>
      <c r="C21" s="64">
        <f>WEEK8!L21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IF(WEEK8!B22="","",WEEK8!B22)</f>
        <v/>
      </c>
      <c r="C22" s="63">
        <f>WEEK8!L22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IF(WEEK8!B23="","",WEEK8!B23)</f>
        <v/>
      </c>
      <c r="C23" s="63">
        <f>WEEK8!L23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WEEK8!L24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WEEK8!L25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WEEK8!L27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IF(WEEK8!A28="","",WEEK8!A28)</f>
        <v/>
      </c>
      <c r="B28" s="164" t="str">
        <f>IF(WEEK8!B28="","",WEEK8!B28)</f>
        <v/>
      </c>
      <c r="C28" s="64">
        <f>WEEK8!L28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IF(WEEK8!B29="","",WEEK8!B29)</f>
        <v/>
      </c>
      <c r="C29" s="63">
        <f>WEEK8!L29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IF(WEEK8!B30="","",WEEK8!B30)</f>
        <v/>
      </c>
      <c r="C30" s="63">
        <f>WEEK8!L30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WEEK8!L31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WEEK8!L32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WEEK8!L34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IF(WEEK8!A35="","",WEEK8!A35)</f>
        <v/>
      </c>
      <c r="B35" s="164" t="str">
        <f>IF(WEEK8!B35="","",WEEK8!B35)</f>
        <v/>
      </c>
      <c r="C35" s="64">
        <f>WEEK8!L35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IF(WEEK8!B36="","",WEEK8!B36)</f>
        <v/>
      </c>
      <c r="C36" s="63">
        <f>WEEK8!L36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IF(WEEK8!B37="","",WEEK8!B37)</f>
        <v/>
      </c>
      <c r="C37" s="63">
        <f>WEEK8!L37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WEEK8!L38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WEEK8!L39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WEEK8!L41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IF(WEEK8!A42="","",WEEK8!A42)</f>
        <v/>
      </c>
      <c r="B42" s="164" t="str">
        <f>IF(WEEK8!B42="","",WEEK8!B42)</f>
        <v/>
      </c>
      <c r="C42" s="64">
        <f>WEEK8!L42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IF(WEEK8!B43="","",WEEK8!B43)</f>
        <v/>
      </c>
      <c r="C43" s="63">
        <f>WEEK8!L43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IF(WEEK8!B44="","",WEEK8!B44)</f>
        <v/>
      </c>
      <c r="C44" s="63">
        <f>WEEK8!L44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WEEK8!L45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WEEK8!L46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WEEK8!L48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IF(WEEK8!A49="","",WEEK8!A49)</f>
        <v/>
      </c>
      <c r="B49" s="164" t="str">
        <f>IF(WEEK8!B49="","",WEEK8!B49)</f>
        <v/>
      </c>
      <c r="C49" s="64">
        <f>WEEK8!L49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IF(WEEK8!B50="","",WEEK8!B50)</f>
        <v/>
      </c>
      <c r="C50" s="63">
        <f>WEEK8!L50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IF(WEEK8!B51="","",WEEK8!B51)</f>
        <v/>
      </c>
      <c r="C51" s="63">
        <f>WEEK8!L51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WEEK8!L52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WEEK8!L53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WEEK8!L55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IF(WEEK8!A56="","",WEEK8!A56)</f>
        <v/>
      </c>
      <c r="B56" s="164" t="str">
        <f>IF(WEEK8!B56="","",WEEK8!B56)</f>
        <v/>
      </c>
      <c r="C56" s="64">
        <f>WEEK8!L56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IF(WEEK8!B57="","",WEEK8!B57)</f>
        <v/>
      </c>
      <c r="C57" s="63">
        <f>WEEK8!L57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IF(WEEK8!B58="","",WEEK8!B58)</f>
        <v/>
      </c>
      <c r="C58" s="63">
        <f>WEEK8!L58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WEEK8!L59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WEEK8!L60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WEEK8!L62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IF(WEEK8!A63="","",WEEK8!A63)</f>
        <v/>
      </c>
      <c r="B63" s="164" t="str">
        <f>IF(WEEK8!B63="","",WEEK8!B63)</f>
        <v/>
      </c>
      <c r="C63" s="64">
        <f>WEEK8!L63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IF(WEEK8!B64="","",WEEK8!B64)</f>
        <v/>
      </c>
      <c r="C64" s="63">
        <f>WEEK8!L64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IF(WEEK8!B65="","",WEEK8!B65)</f>
        <v/>
      </c>
      <c r="C65" s="63">
        <f>WEEK8!L65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WEEK8!L66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WEEK8!L67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WEEK8!L69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IF(WEEK8!A70="","",WEEK8!A70)</f>
        <v/>
      </c>
      <c r="B70" s="164" t="str">
        <f>IF(WEEK8!B70="","",WEEK8!B70)</f>
        <v/>
      </c>
      <c r="C70" s="64">
        <f>WEEK8!L70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IF(WEEK8!B71="","",WEEK8!B71)</f>
        <v/>
      </c>
      <c r="C71" s="63">
        <f>WEEK8!L71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IF(WEEK8!B72="","",WEEK8!B72)</f>
        <v/>
      </c>
      <c r="C72" s="63">
        <f>WEEK8!L72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WEEK8!L73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WEEK8!L74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WEEK8!L76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IF(WEEK8!A77="","",WEEK8!A77)</f>
        <v/>
      </c>
      <c r="B77" s="164" t="str">
        <f>IF(WEEK8!B77="","",WEEK8!B77)</f>
        <v/>
      </c>
      <c r="C77" s="64">
        <f>WEEK8!L77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IF(WEEK8!B78="","",WEEK8!B78)</f>
        <v/>
      </c>
      <c r="C78" s="63">
        <f>WEEK8!L78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IF(WEEK8!B79="","",WEEK8!B79)</f>
        <v/>
      </c>
      <c r="C79" s="63">
        <f>WEEK8!L79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WEEK8!L80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WEEK8!L81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WEEK8!L83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IF(WEEK8!A84="","",WEEK8!A84)</f>
        <v/>
      </c>
      <c r="B84" s="164" t="str">
        <f>IF(WEEK8!B84="","",WEEK8!B84)</f>
        <v/>
      </c>
      <c r="C84" s="64">
        <f>WEEK8!L84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IF(WEEK8!B85="","",WEEK8!B85)</f>
        <v/>
      </c>
      <c r="C85" s="63">
        <f>WEEK8!L85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IF(WEEK8!B86="","",WEEK8!B86)</f>
        <v/>
      </c>
      <c r="C86" s="63">
        <f>WEEK8!L86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WEEK8!L87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WEEK8!L88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WEEK8!L90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IF(WEEK8!A91="","",WEEK8!A91)</f>
        <v/>
      </c>
      <c r="B91" s="164" t="str">
        <f>IF(WEEK8!B91="","",WEEK8!B91)</f>
        <v/>
      </c>
      <c r="C91" s="64">
        <f>WEEK8!L91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IF(WEEK8!B92="","",WEEK8!B92)</f>
        <v/>
      </c>
      <c r="C92" s="63">
        <f>WEEK8!L92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IF(WEEK8!B93="","",WEEK8!B93)</f>
        <v/>
      </c>
      <c r="C93" s="63">
        <f>WEEK8!L93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WEEK8!L94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WEEK8!L95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WEEK8!L97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IF(WEEK8!A98="","",WEEK8!A98)</f>
        <v/>
      </c>
      <c r="B98" s="164" t="str">
        <f>IF(WEEK8!B98="","",WEEK8!B98)</f>
        <v/>
      </c>
      <c r="C98" s="64">
        <f>WEEK8!L98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IF(WEEK8!B99="","",WEEK8!B99)</f>
        <v/>
      </c>
      <c r="C99" s="63">
        <f>WEEK8!L99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IF(WEEK8!B100="","",WEEK8!B100)</f>
        <v/>
      </c>
      <c r="C100" s="63">
        <f>WEEK8!L100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WEEK8!L101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WEEK8!L102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WEEK8!L104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IF(WEEK8!A105="","",WEEK8!A105)</f>
        <v/>
      </c>
      <c r="B105" s="164" t="str">
        <f>IF(WEEK8!B105="","",WEEK8!B105)</f>
        <v/>
      </c>
      <c r="C105" s="64">
        <f>WEEK8!L105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IF(WEEK8!B106="","",WEEK8!B106)</f>
        <v/>
      </c>
      <c r="C106" s="63">
        <f>WEEK8!L106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IF(WEEK8!B107="","",WEEK8!B107)</f>
        <v/>
      </c>
      <c r="C107" s="63">
        <f>WEEK8!L107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WEEK8!L108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WEEK8!L109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WEEK8!L111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IF(WEEK8!A112="","",WEEK8!A112)</f>
        <v/>
      </c>
      <c r="B112" s="164" t="str">
        <f>IF(WEEK8!B112="","",WEEK8!B112)</f>
        <v/>
      </c>
      <c r="C112" s="64">
        <f>WEEK8!L112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IF(WEEK8!B113="","",WEEK8!B113)</f>
        <v/>
      </c>
      <c r="C113" s="63">
        <f>WEEK8!L113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IF(WEEK8!B114="","",WEEK8!B114)</f>
        <v/>
      </c>
      <c r="C114" s="63">
        <f>WEEK8!L114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WEEK8!L115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WEEK8!L116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WEEK8!L118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IF(WEEK8!A119="","",WEEK8!A119)</f>
        <v/>
      </c>
      <c r="B119" s="164" t="str">
        <f>IF(WEEK8!B119="","",WEEK8!B119)</f>
        <v/>
      </c>
      <c r="C119" s="64">
        <f>WEEK8!L119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IF(WEEK8!B120="","",WEEK8!B120)</f>
        <v/>
      </c>
      <c r="C120" s="63">
        <f>WEEK8!L120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IF(WEEK8!B121="","",WEEK8!B121)</f>
        <v/>
      </c>
      <c r="C121" s="63">
        <f>WEEK8!L121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WEEK8!L122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WEEK8!L123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WEEK8!L125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IF(WEEK8!A126="","",WEEK8!A126)</f>
        <v/>
      </c>
      <c r="B126" s="164" t="str">
        <f>IF(WEEK8!B126="","",WEEK8!B126)</f>
        <v/>
      </c>
      <c r="C126" s="64">
        <f>WEEK8!L126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IF(WEEK8!B127="","",WEEK8!B127)</f>
        <v/>
      </c>
      <c r="C127" s="63">
        <f>WEEK8!L127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IF(WEEK8!B128="","",WEEK8!B128)</f>
        <v/>
      </c>
      <c r="C128" s="63">
        <f>WEEK8!L128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WEEK8!L129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WEEK8!L130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WEEK8!L132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IF(WEEK8!A133="","",WEEK8!A133)</f>
        <v/>
      </c>
      <c r="B133" s="164" t="str">
        <f>IF(WEEK8!B133="","",WEEK8!B133)</f>
        <v/>
      </c>
      <c r="C133" s="64">
        <f>WEEK8!L133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IF(WEEK8!B134="","",WEEK8!B134)</f>
        <v/>
      </c>
      <c r="C134" s="63">
        <f>WEEK8!L134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IF(WEEK8!B135="","",WEEK8!B135)</f>
        <v/>
      </c>
      <c r="C135" s="63">
        <f>WEEK8!L135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WEEK8!L136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WEEK8!L137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WEEK8!L139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IF(WEEK8!A140="","",WEEK8!A140)</f>
        <v/>
      </c>
      <c r="B140" s="164" t="str">
        <f>IF(WEEK8!B140="","",WEEK8!B140)</f>
        <v/>
      </c>
      <c r="C140" s="64">
        <f>WEEK8!L140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IF(WEEK8!B141="","",WEEK8!B141)</f>
        <v/>
      </c>
      <c r="C141" s="63">
        <f>WEEK8!L141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IF(WEEK8!B142="","",WEEK8!B142)</f>
        <v/>
      </c>
      <c r="C142" s="63">
        <f>WEEK8!L142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WEEK8!L143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WEEK8!L144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WEEK8!L146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IF(WEEK8!A147="","",WEEK8!A147)</f>
        <v/>
      </c>
      <c r="B147" s="164" t="str">
        <f>IF(WEEK8!B147="","",WEEK8!B147)</f>
        <v/>
      </c>
      <c r="C147" s="64">
        <f>WEEK8!L147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IF(WEEK8!B148="","",WEEK8!B148)</f>
        <v/>
      </c>
      <c r="C148" s="63">
        <f>WEEK8!L148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IF(WEEK8!B149="","",WEEK8!B149)</f>
        <v/>
      </c>
      <c r="C149" s="63">
        <f>WEEK8!L149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WEEK8!L150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WEEK8!L151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WEEK8!L153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IF(WEEK8!A154="","",WEEK8!A154)</f>
        <v/>
      </c>
      <c r="B154" s="164" t="str">
        <f>IF(WEEK8!B154="","",WEEK8!B154)</f>
        <v/>
      </c>
      <c r="C154" s="64">
        <f>WEEK8!L154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IF(WEEK8!B155="","",WEEK8!B155)</f>
        <v/>
      </c>
      <c r="C155" s="63">
        <f>WEEK8!L155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IF(WEEK8!B156="","",WEEK8!B156)</f>
        <v/>
      </c>
      <c r="C156" s="63">
        <f>WEEK8!L156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WEEK8!L157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WEEK8!L158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WEEK8!L160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IF(WEEK8!A161="","",WEEK8!A161)</f>
        <v/>
      </c>
      <c r="B161" s="164" t="str">
        <f>IF(WEEK8!B161="","",WEEK8!B161)</f>
        <v/>
      </c>
      <c r="C161" s="64">
        <f>WEEK8!L161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IF(WEEK8!B162="","",WEEK8!B162)</f>
        <v/>
      </c>
      <c r="C162" s="63">
        <f>WEEK8!L162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IF(WEEK8!B163="","",WEEK8!B163)</f>
        <v/>
      </c>
      <c r="C163" s="63">
        <f>WEEK8!L163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WEEK8!L164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WEEK8!L165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WEEK8!L167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IF(WEEK8!A168="","",WEEK8!A168)</f>
        <v/>
      </c>
      <c r="B168" s="164" t="str">
        <f>IF(WEEK8!B168="","",WEEK8!B168)</f>
        <v/>
      </c>
      <c r="C168" s="64">
        <f>WEEK8!L168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IF(WEEK8!B169="","",WEEK8!B169)</f>
        <v/>
      </c>
      <c r="C169" s="63">
        <f>WEEK8!L169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IF(WEEK8!B170="","",WEEK8!B170)</f>
        <v/>
      </c>
      <c r="C170" s="63">
        <f>WEEK8!L170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WEEK8!L171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WEEK8!L172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WEEK8!L174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IF(WEEK8!A175="","",WEEK8!A175)</f>
        <v/>
      </c>
      <c r="B175" s="164" t="str">
        <f>IF(WEEK8!B175="","",WEEK8!B175)</f>
        <v/>
      </c>
      <c r="C175" s="64">
        <f>WEEK8!L175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IF(WEEK8!B176="","",WEEK8!B176)</f>
        <v/>
      </c>
      <c r="C176" s="63">
        <f>WEEK8!L176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IF(WEEK8!B177="","",WEEK8!B177)</f>
        <v/>
      </c>
      <c r="C177" s="63">
        <f>WEEK8!L177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WEEK8!L178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WEEK8!L179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96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tesqKyGJ1OcBrfbq9i0KtrPXya8I301hzdvZKXQuxB2K2vZeoYe+HCoGv7u1p82tvtFWTaU3mb8rtSdSDWhzlQ==" saltValue="bKdS/culYJCY80ZjHwgnBA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3419" priority="1068">
      <formula>E5="red"</formula>
    </cfRule>
    <cfRule type="expression" dxfId="3418" priority="1069">
      <formula>E5="blue"</formula>
    </cfRule>
    <cfRule type="expression" dxfId="3417" priority="1070">
      <formula>E5="GREEN"</formula>
    </cfRule>
    <cfRule type="expression" dxfId="3416" priority="1071">
      <formula>E5="BROWN"</formula>
    </cfRule>
    <cfRule type="expression" dxfId="3415" priority="1072">
      <formula>E5="yellow"</formula>
    </cfRule>
    <cfRule type="expression" dxfId="3414" priority="1073">
      <formula>E5="black"</formula>
    </cfRule>
  </conditionalFormatting>
  <conditionalFormatting sqref="J5">
    <cfRule type="expression" dxfId="3413" priority="1062">
      <formula>J5="black"</formula>
    </cfRule>
    <cfRule type="expression" dxfId="3412" priority="1063">
      <formula>J5="red"</formula>
    </cfRule>
    <cfRule type="expression" dxfId="3411" priority="1064">
      <formula>J5="brown"</formula>
    </cfRule>
    <cfRule type="expression" dxfId="3410" priority="1065">
      <formula>J5="green"</formula>
    </cfRule>
    <cfRule type="expression" dxfId="3409" priority="1066">
      <formula>J5="blue"</formula>
    </cfRule>
    <cfRule type="expression" dxfId="3408" priority="1067">
      <formula>J5="yellow"</formula>
    </cfRule>
  </conditionalFormatting>
  <conditionalFormatting sqref="F5">
    <cfRule type="expression" dxfId="3407" priority="1056">
      <formula>F5="red"</formula>
    </cfRule>
    <cfRule type="expression" dxfId="3406" priority="1057">
      <formula>F5="blue"</formula>
    </cfRule>
    <cfRule type="expression" dxfId="3405" priority="1058">
      <formula>F5="GREEN"</formula>
    </cfRule>
    <cfRule type="expression" dxfId="3404" priority="1059">
      <formula>F5="BROWN"</formula>
    </cfRule>
    <cfRule type="expression" dxfId="3403" priority="1060">
      <formula>F5="yellow"</formula>
    </cfRule>
    <cfRule type="expression" dxfId="3402" priority="1061">
      <formula>F5="black"</formula>
    </cfRule>
  </conditionalFormatting>
  <conditionalFormatting sqref="G5">
    <cfRule type="expression" dxfId="3401" priority="1050">
      <formula>G5="red"</formula>
    </cfRule>
    <cfRule type="expression" dxfId="3400" priority="1051">
      <formula>G5="blue"</formula>
    </cfRule>
    <cfRule type="expression" dxfId="3399" priority="1052">
      <formula>G5="GREEN"</formula>
    </cfRule>
    <cfRule type="expression" dxfId="3398" priority="1053">
      <formula>G5="BROWN"</formula>
    </cfRule>
    <cfRule type="expression" dxfId="3397" priority="1054">
      <formula>G5="yellow"</formula>
    </cfRule>
    <cfRule type="expression" dxfId="3396" priority="1055">
      <formula>G5="black"</formula>
    </cfRule>
  </conditionalFormatting>
  <conditionalFormatting sqref="H5">
    <cfRule type="expression" dxfId="3395" priority="1044">
      <formula>H5="red"</formula>
    </cfRule>
    <cfRule type="expression" dxfId="3394" priority="1045">
      <formula>H5="blue"</formula>
    </cfRule>
    <cfRule type="expression" dxfId="3393" priority="1046">
      <formula>H5="GREEN"</formula>
    </cfRule>
    <cfRule type="expression" dxfId="3392" priority="1047">
      <formula>H5="BROWN"</formula>
    </cfRule>
    <cfRule type="expression" dxfId="3391" priority="1048">
      <formula>H5="yellow"</formula>
    </cfRule>
    <cfRule type="expression" dxfId="3390" priority="1049">
      <formula>H5="black"</formula>
    </cfRule>
  </conditionalFormatting>
  <conditionalFormatting sqref="I5">
    <cfRule type="expression" dxfId="3389" priority="1038">
      <formula>I5="red"</formula>
    </cfRule>
    <cfRule type="expression" dxfId="3388" priority="1039">
      <formula>I5="blue"</formula>
    </cfRule>
    <cfRule type="expression" dxfId="3387" priority="1040">
      <formula>I5="GREEN"</formula>
    </cfRule>
    <cfRule type="expression" dxfId="3386" priority="1041">
      <formula>I5="BROWN"</formula>
    </cfRule>
    <cfRule type="expression" dxfId="3385" priority="1042">
      <formula>I5="yellow"</formula>
    </cfRule>
    <cfRule type="expression" dxfId="3384" priority="1043">
      <formula>I5="black"</formula>
    </cfRule>
  </conditionalFormatting>
  <conditionalFormatting sqref="E5:J5">
    <cfRule type="expression" dxfId="3383" priority="1037" stopIfTrue="1">
      <formula>E5=FALSE</formula>
    </cfRule>
  </conditionalFormatting>
  <conditionalFormatting sqref="B8">
    <cfRule type="expression" dxfId="3382" priority="1031">
      <formula>B8="red"</formula>
    </cfRule>
    <cfRule type="expression" dxfId="3381" priority="1032">
      <formula>B8="blue"</formula>
    </cfRule>
    <cfRule type="expression" dxfId="3380" priority="1033">
      <formula>B8="GREEN"</formula>
    </cfRule>
    <cfRule type="expression" dxfId="3379" priority="1034">
      <formula>B8="BROWN"</formula>
    </cfRule>
    <cfRule type="expression" dxfId="3378" priority="1035">
      <formula>B8="yellow"</formula>
    </cfRule>
    <cfRule type="expression" dxfId="3377" priority="1036">
      <formula>B8="black"</formula>
    </cfRule>
  </conditionalFormatting>
  <conditionalFormatting sqref="B8">
    <cfRule type="expression" dxfId="3376" priority="1030" stopIfTrue="1">
      <formula>B8=FALSE</formula>
    </cfRule>
  </conditionalFormatting>
  <conditionalFormatting sqref="B8">
    <cfRule type="expression" dxfId="3375" priority="1024">
      <formula>B8="red"</formula>
    </cfRule>
    <cfRule type="expression" dxfId="3374" priority="1025">
      <formula>B8="blue"</formula>
    </cfRule>
    <cfRule type="expression" dxfId="3373" priority="1026">
      <formula>B8="GREEN"</formula>
    </cfRule>
    <cfRule type="expression" dxfId="3372" priority="1027">
      <formula>B8="BROWN"</formula>
    </cfRule>
    <cfRule type="expression" dxfId="3371" priority="1028">
      <formula>B8="yellow"</formula>
    </cfRule>
    <cfRule type="expression" dxfId="3370" priority="1029">
      <formula>B8="black"</formula>
    </cfRule>
  </conditionalFormatting>
  <conditionalFormatting sqref="B8">
    <cfRule type="expression" dxfId="3369" priority="1023" stopIfTrue="1">
      <formula>B8=FALSE</formula>
    </cfRule>
  </conditionalFormatting>
  <conditionalFormatting sqref="K5">
    <cfRule type="expression" dxfId="3368" priority="1017">
      <formula>K5="black"</formula>
    </cfRule>
    <cfRule type="expression" dxfId="3367" priority="1018">
      <formula>K5="red"</formula>
    </cfRule>
    <cfRule type="expression" dxfId="3366" priority="1019">
      <formula>K5="brown"</formula>
    </cfRule>
    <cfRule type="expression" dxfId="3365" priority="1020">
      <formula>K5="green"</formula>
    </cfRule>
    <cfRule type="expression" dxfId="3364" priority="1021">
      <formula>K5="blue"</formula>
    </cfRule>
    <cfRule type="expression" dxfId="3363" priority="1022">
      <formula>K5="yellow"</formula>
    </cfRule>
  </conditionalFormatting>
  <conditionalFormatting sqref="K5">
    <cfRule type="expression" dxfId="3362" priority="1016" stopIfTrue="1">
      <formula>K5=FALSE</formula>
    </cfRule>
  </conditionalFormatting>
  <conditionalFormatting sqref="B9">
    <cfRule type="expression" dxfId="3361" priority="674">
      <formula>B9="red"</formula>
    </cfRule>
    <cfRule type="expression" dxfId="3360" priority="675">
      <formula>B9="blue"</formula>
    </cfRule>
    <cfRule type="expression" dxfId="3359" priority="676">
      <formula>B9="GREEN"</formula>
    </cfRule>
    <cfRule type="expression" dxfId="3358" priority="677">
      <formula>B9="BROWN"</formula>
    </cfRule>
    <cfRule type="expression" dxfId="3357" priority="678">
      <formula>B9="yellow"</formula>
    </cfRule>
    <cfRule type="expression" dxfId="3356" priority="679">
      <formula>B9="black"</formula>
    </cfRule>
  </conditionalFormatting>
  <conditionalFormatting sqref="B9">
    <cfRule type="expression" dxfId="3355" priority="673" stopIfTrue="1">
      <formula>B9=FALSE</formula>
    </cfRule>
  </conditionalFormatting>
  <conditionalFormatting sqref="B15">
    <cfRule type="expression" dxfId="3354" priority="499">
      <formula>B15="red"</formula>
    </cfRule>
    <cfRule type="expression" dxfId="3353" priority="500">
      <formula>B15="blue"</formula>
    </cfRule>
    <cfRule type="expression" dxfId="3352" priority="501">
      <formula>B15="GREEN"</formula>
    </cfRule>
    <cfRule type="expression" dxfId="3351" priority="502">
      <formula>B15="BROWN"</formula>
    </cfRule>
    <cfRule type="expression" dxfId="3350" priority="503">
      <formula>B15="yellow"</formula>
    </cfRule>
    <cfRule type="expression" dxfId="3349" priority="504">
      <formula>B15="black"</formula>
    </cfRule>
  </conditionalFormatting>
  <conditionalFormatting sqref="B15">
    <cfRule type="expression" dxfId="3348" priority="498" stopIfTrue="1">
      <formula>B15=FALSE</formula>
    </cfRule>
  </conditionalFormatting>
  <conditionalFormatting sqref="B15">
    <cfRule type="expression" dxfId="3347" priority="492">
      <formula>B15="red"</formula>
    </cfRule>
    <cfRule type="expression" dxfId="3346" priority="493">
      <formula>B15="blue"</formula>
    </cfRule>
    <cfRule type="expression" dxfId="3345" priority="494">
      <formula>B15="GREEN"</formula>
    </cfRule>
    <cfRule type="expression" dxfId="3344" priority="495">
      <formula>B15="BROWN"</formula>
    </cfRule>
    <cfRule type="expression" dxfId="3343" priority="496">
      <formula>B15="yellow"</formula>
    </cfRule>
    <cfRule type="expression" dxfId="3342" priority="497">
      <formula>B15="black"</formula>
    </cfRule>
  </conditionalFormatting>
  <conditionalFormatting sqref="B15">
    <cfRule type="expression" dxfId="3341" priority="491" stopIfTrue="1">
      <formula>B15=FALSE</formula>
    </cfRule>
  </conditionalFormatting>
  <conditionalFormatting sqref="B16">
    <cfRule type="expression" dxfId="3340" priority="485">
      <formula>B16="red"</formula>
    </cfRule>
    <cfRule type="expression" dxfId="3339" priority="486">
      <formula>B16="blue"</formula>
    </cfRule>
    <cfRule type="expression" dxfId="3338" priority="487">
      <formula>B16="GREEN"</formula>
    </cfRule>
    <cfRule type="expression" dxfId="3337" priority="488">
      <formula>B16="BROWN"</formula>
    </cfRule>
    <cfRule type="expression" dxfId="3336" priority="489">
      <formula>B16="yellow"</formula>
    </cfRule>
    <cfRule type="expression" dxfId="3335" priority="490">
      <formula>B16="black"</formula>
    </cfRule>
  </conditionalFormatting>
  <conditionalFormatting sqref="B16">
    <cfRule type="expression" dxfId="3334" priority="484" stopIfTrue="1">
      <formula>B16=FALSE</formula>
    </cfRule>
  </conditionalFormatting>
  <conditionalFormatting sqref="B22">
    <cfRule type="expression" dxfId="3333" priority="478">
      <formula>B22="red"</formula>
    </cfRule>
    <cfRule type="expression" dxfId="3332" priority="479">
      <formula>B22="blue"</formula>
    </cfRule>
    <cfRule type="expression" dxfId="3331" priority="480">
      <formula>B22="GREEN"</formula>
    </cfRule>
    <cfRule type="expression" dxfId="3330" priority="481">
      <formula>B22="BROWN"</formula>
    </cfRule>
    <cfRule type="expression" dxfId="3329" priority="482">
      <formula>B22="yellow"</formula>
    </cfRule>
    <cfRule type="expression" dxfId="3328" priority="483">
      <formula>B22="black"</formula>
    </cfRule>
  </conditionalFormatting>
  <conditionalFormatting sqref="B22">
    <cfRule type="expression" dxfId="3327" priority="477" stopIfTrue="1">
      <formula>B22=FALSE</formula>
    </cfRule>
  </conditionalFormatting>
  <conditionalFormatting sqref="B22">
    <cfRule type="expression" dxfId="3326" priority="471">
      <formula>B22="red"</formula>
    </cfRule>
    <cfRule type="expression" dxfId="3325" priority="472">
      <formula>B22="blue"</formula>
    </cfRule>
    <cfRule type="expression" dxfId="3324" priority="473">
      <formula>B22="GREEN"</formula>
    </cfRule>
    <cfRule type="expression" dxfId="3323" priority="474">
      <formula>B22="BROWN"</formula>
    </cfRule>
    <cfRule type="expression" dxfId="3322" priority="475">
      <formula>B22="yellow"</formula>
    </cfRule>
    <cfRule type="expression" dxfId="3321" priority="476">
      <formula>B22="black"</formula>
    </cfRule>
  </conditionalFormatting>
  <conditionalFormatting sqref="B22">
    <cfRule type="expression" dxfId="3320" priority="470" stopIfTrue="1">
      <formula>B22=FALSE</formula>
    </cfRule>
  </conditionalFormatting>
  <conditionalFormatting sqref="B23">
    <cfRule type="expression" dxfId="3319" priority="464">
      <formula>B23="red"</formula>
    </cfRule>
    <cfRule type="expression" dxfId="3318" priority="465">
      <formula>B23="blue"</formula>
    </cfRule>
    <cfRule type="expression" dxfId="3317" priority="466">
      <formula>B23="GREEN"</formula>
    </cfRule>
    <cfRule type="expression" dxfId="3316" priority="467">
      <formula>B23="BROWN"</formula>
    </cfRule>
    <cfRule type="expression" dxfId="3315" priority="468">
      <formula>B23="yellow"</formula>
    </cfRule>
    <cfRule type="expression" dxfId="3314" priority="469">
      <formula>B23="black"</formula>
    </cfRule>
  </conditionalFormatting>
  <conditionalFormatting sqref="B23">
    <cfRule type="expression" dxfId="3313" priority="463" stopIfTrue="1">
      <formula>B23=FALSE</formula>
    </cfRule>
  </conditionalFormatting>
  <conditionalFormatting sqref="B29">
    <cfRule type="expression" dxfId="3312" priority="457">
      <formula>B29="red"</formula>
    </cfRule>
    <cfRule type="expression" dxfId="3311" priority="458">
      <formula>B29="blue"</formula>
    </cfRule>
    <cfRule type="expression" dxfId="3310" priority="459">
      <formula>B29="GREEN"</formula>
    </cfRule>
    <cfRule type="expression" dxfId="3309" priority="460">
      <formula>B29="BROWN"</formula>
    </cfRule>
    <cfRule type="expression" dxfId="3308" priority="461">
      <formula>B29="yellow"</formula>
    </cfRule>
    <cfRule type="expression" dxfId="3307" priority="462">
      <formula>B29="black"</formula>
    </cfRule>
  </conditionalFormatting>
  <conditionalFormatting sqref="B29">
    <cfRule type="expression" dxfId="3306" priority="456" stopIfTrue="1">
      <formula>B29=FALSE</formula>
    </cfRule>
  </conditionalFormatting>
  <conditionalFormatting sqref="B29">
    <cfRule type="expression" dxfId="3305" priority="450">
      <formula>B29="red"</formula>
    </cfRule>
    <cfRule type="expression" dxfId="3304" priority="451">
      <formula>B29="blue"</formula>
    </cfRule>
    <cfRule type="expression" dxfId="3303" priority="452">
      <formula>B29="GREEN"</formula>
    </cfRule>
    <cfRule type="expression" dxfId="3302" priority="453">
      <formula>B29="BROWN"</formula>
    </cfRule>
    <cfRule type="expression" dxfId="3301" priority="454">
      <formula>B29="yellow"</formula>
    </cfRule>
    <cfRule type="expression" dxfId="3300" priority="455">
      <formula>B29="black"</formula>
    </cfRule>
  </conditionalFormatting>
  <conditionalFormatting sqref="B29">
    <cfRule type="expression" dxfId="3299" priority="449" stopIfTrue="1">
      <formula>B29=FALSE</formula>
    </cfRule>
  </conditionalFormatting>
  <conditionalFormatting sqref="B30">
    <cfRule type="expression" dxfId="3298" priority="443">
      <formula>B30="red"</formula>
    </cfRule>
    <cfRule type="expression" dxfId="3297" priority="444">
      <formula>B30="blue"</formula>
    </cfRule>
    <cfRule type="expression" dxfId="3296" priority="445">
      <formula>B30="GREEN"</formula>
    </cfRule>
    <cfRule type="expression" dxfId="3295" priority="446">
      <formula>B30="BROWN"</formula>
    </cfRule>
    <cfRule type="expression" dxfId="3294" priority="447">
      <formula>B30="yellow"</formula>
    </cfRule>
    <cfRule type="expression" dxfId="3293" priority="448">
      <formula>B30="black"</formula>
    </cfRule>
  </conditionalFormatting>
  <conditionalFormatting sqref="B30">
    <cfRule type="expression" dxfId="3292" priority="442" stopIfTrue="1">
      <formula>B30=FALSE</formula>
    </cfRule>
  </conditionalFormatting>
  <conditionalFormatting sqref="B36">
    <cfRule type="expression" dxfId="3291" priority="436">
      <formula>B36="red"</formula>
    </cfRule>
    <cfRule type="expression" dxfId="3290" priority="437">
      <formula>B36="blue"</formula>
    </cfRule>
    <cfRule type="expression" dxfId="3289" priority="438">
      <formula>B36="GREEN"</formula>
    </cfRule>
    <cfRule type="expression" dxfId="3288" priority="439">
      <formula>B36="BROWN"</formula>
    </cfRule>
    <cfRule type="expression" dxfId="3287" priority="440">
      <formula>B36="yellow"</formula>
    </cfRule>
    <cfRule type="expression" dxfId="3286" priority="441">
      <formula>B36="black"</formula>
    </cfRule>
  </conditionalFormatting>
  <conditionalFormatting sqref="B36">
    <cfRule type="expression" dxfId="3285" priority="435" stopIfTrue="1">
      <formula>B36=FALSE</formula>
    </cfRule>
  </conditionalFormatting>
  <conditionalFormatting sqref="B36">
    <cfRule type="expression" dxfId="3284" priority="429">
      <formula>B36="red"</formula>
    </cfRule>
    <cfRule type="expression" dxfId="3283" priority="430">
      <formula>B36="blue"</formula>
    </cfRule>
    <cfRule type="expression" dxfId="3282" priority="431">
      <formula>B36="GREEN"</formula>
    </cfRule>
    <cfRule type="expression" dxfId="3281" priority="432">
      <formula>B36="BROWN"</formula>
    </cfRule>
    <cfRule type="expression" dxfId="3280" priority="433">
      <formula>B36="yellow"</formula>
    </cfRule>
    <cfRule type="expression" dxfId="3279" priority="434">
      <formula>B36="black"</formula>
    </cfRule>
  </conditionalFormatting>
  <conditionalFormatting sqref="B36">
    <cfRule type="expression" dxfId="3278" priority="428" stopIfTrue="1">
      <formula>B36=FALSE</formula>
    </cfRule>
  </conditionalFormatting>
  <conditionalFormatting sqref="B37">
    <cfRule type="expression" dxfId="3277" priority="422">
      <formula>B37="red"</formula>
    </cfRule>
    <cfRule type="expression" dxfId="3276" priority="423">
      <formula>B37="blue"</formula>
    </cfRule>
    <cfRule type="expression" dxfId="3275" priority="424">
      <formula>B37="GREEN"</formula>
    </cfRule>
    <cfRule type="expression" dxfId="3274" priority="425">
      <formula>B37="BROWN"</formula>
    </cfRule>
    <cfRule type="expression" dxfId="3273" priority="426">
      <formula>B37="yellow"</formula>
    </cfRule>
    <cfRule type="expression" dxfId="3272" priority="427">
      <formula>B37="black"</formula>
    </cfRule>
  </conditionalFormatting>
  <conditionalFormatting sqref="B37">
    <cfRule type="expression" dxfId="3271" priority="421" stopIfTrue="1">
      <formula>B37=FALSE</formula>
    </cfRule>
  </conditionalFormatting>
  <conditionalFormatting sqref="B43">
    <cfRule type="expression" dxfId="3270" priority="415">
      <formula>B43="red"</formula>
    </cfRule>
    <cfRule type="expression" dxfId="3269" priority="416">
      <formula>B43="blue"</formula>
    </cfRule>
    <cfRule type="expression" dxfId="3268" priority="417">
      <formula>B43="GREEN"</formula>
    </cfRule>
    <cfRule type="expression" dxfId="3267" priority="418">
      <formula>B43="BROWN"</formula>
    </cfRule>
    <cfRule type="expression" dxfId="3266" priority="419">
      <formula>B43="yellow"</formula>
    </cfRule>
    <cfRule type="expression" dxfId="3265" priority="420">
      <formula>B43="black"</formula>
    </cfRule>
  </conditionalFormatting>
  <conditionalFormatting sqref="B43">
    <cfRule type="expression" dxfId="3264" priority="414" stopIfTrue="1">
      <formula>B43=FALSE</formula>
    </cfRule>
  </conditionalFormatting>
  <conditionalFormatting sqref="B43">
    <cfRule type="expression" dxfId="3263" priority="408">
      <formula>B43="red"</formula>
    </cfRule>
    <cfRule type="expression" dxfId="3262" priority="409">
      <formula>B43="blue"</formula>
    </cfRule>
    <cfRule type="expression" dxfId="3261" priority="410">
      <formula>B43="GREEN"</formula>
    </cfRule>
    <cfRule type="expression" dxfId="3260" priority="411">
      <formula>B43="BROWN"</formula>
    </cfRule>
    <cfRule type="expression" dxfId="3259" priority="412">
      <formula>B43="yellow"</formula>
    </cfRule>
    <cfRule type="expression" dxfId="3258" priority="413">
      <formula>B43="black"</formula>
    </cfRule>
  </conditionalFormatting>
  <conditionalFormatting sqref="B43">
    <cfRule type="expression" dxfId="3257" priority="407" stopIfTrue="1">
      <formula>B43=FALSE</formula>
    </cfRule>
  </conditionalFormatting>
  <conditionalFormatting sqref="B44">
    <cfRule type="expression" dxfId="3256" priority="401">
      <formula>B44="red"</formula>
    </cfRule>
    <cfRule type="expression" dxfId="3255" priority="402">
      <formula>B44="blue"</formula>
    </cfRule>
    <cfRule type="expression" dxfId="3254" priority="403">
      <formula>B44="GREEN"</formula>
    </cfRule>
    <cfRule type="expression" dxfId="3253" priority="404">
      <formula>B44="BROWN"</formula>
    </cfRule>
    <cfRule type="expression" dxfId="3252" priority="405">
      <formula>B44="yellow"</formula>
    </cfRule>
    <cfRule type="expression" dxfId="3251" priority="406">
      <formula>B44="black"</formula>
    </cfRule>
  </conditionalFormatting>
  <conditionalFormatting sqref="B44">
    <cfRule type="expression" dxfId="3250" priority="400" stopIfTrue="1">
      <formula>B44=FALSE</formula>
    </cfRule>
  </conditionalFormatting>
  <conditionalFormatting sqref="B50">
    <cfRule type="expression" dxfId="3249" priority="394">
      <formula>B50="red"</formula>
    </cfRule>
    <cfRule type="expression" dxfId="3248" priority="395">
      <formula>B50="blue"</formula>
    </cfRule>
    <cfRule type="expression" dxfId="3247" priority="396">
      <formula>B50="GREEN"</formula>
    </cfRule>
    <cfRule type="expression" dxfId="3246" priority="397">
      <formula>B50="BROWN"</formula>
    </cfRule>
    <cfRule type="expression" dxfId="3245" priority="398">
      <formula>B50="yellow"</formula>
    </cfRule>
    <cfRule type="expression" dxfId="3244" priority="399">
      <formula>B50="black"</formula>
    </cfRule>
  </conditionalFormatting>
  <conditionalFormatting sqref="B50">
    <cfRule type="expression" dxfId="3243" priority="393" stopIfTrue="1">
      <formula>B50=FALSE</formula>
    </cfRule>
  </conditionalFormatting>
  <conditionalFormatting sqref="B50">
    <cfRule type="expression" dxfId="3242" priority="387">
      <formula>B50="red"</formula>
    </cfRule>
    <cfRule type="expression" dxfId="3241" priority="388">
      <formula>B50="blue"</formula>
    </cfRule>
    <cfRule type="expression" dxfId="3240" priority="389">
      <formula>B50="GREEN"</formula>
    </cfRule>
    <cfRule type="expression" dxfId="3239" priority="390">
      <formula>B50="BROWN"</formula>
    </cfRule>
    <cfRule type="expression" dxfId="3238" priority="391">
      <formula>B50="yellow"</formula>
    </cfRule>
    <cfRule type="expression" dxfId="3237" priority="392">
      <formula>B50="black"</formula>
    </cfRule>
  </conditionalFormatting>
  <conditionalFormatting sqref="B50">
    <cfRule type="expression" dxfId="3236" priority="386" stopIfTrue="1">
      <formula>B50=FALSE</formula>
    </cfRule>
  </conditionalFormatting>
  <conditionalFormatting sqref="B51">
    <cfRule type="expression" dxfId="3235" priority="380">
      <formula>B51="red"</formula>
    </cfRule>
    <cfRule type="expression" dxfId="3234" priority="381">
      <formula>B51="blue"</formula>
    </cfRule>
    <cfRule type="expression" dxfId="3233" priority="382">
      <formula>B51="GREEN"</formula>
    </cfRule>
    <cfRule type="expression" dxfId="3232" priority="383">
      <formula>B51="BROWN"</formula>
    </cfRule>
    <cfRule type="expression" dxfId="3231" priority="384">
      <formula>B51="yellow"</formula>
    </cfRule>
    <cfRule type="expression" dxfId="3230" priority="385">
      <formula>B51="black"</formula>
    </cfRule>
  </conditionalFormatting>
  <conditionalFormatting sqref="B51">
    <cfRule type="expression" dxfId="3229" priority="379" stopIfTrue="1">
      <formula>B51=FALSE</formula>
    </cfRule>
  </conditionalFormatting>
  <conditionalFormatting sqref="B57">
    <cfRule type="expression" dxfId="3228" priority="373">
      <formula>B57="red"</formula>
    </cfRule>
    <cfRule type="expression" dxfId="3227" priority="374">
      <formula>B57="blue"</formula>
    </cfRule>
    <cfRule type="expression" dxfId="3226" priority="375">
      <formula>B57="GREEN"</formula>
    </cfRule>
    <cfRule type="expression" dxfId="3225" priority="376">
      <formula>B57="BROWN"</formula>
    </cfRule>
    <cfRule type="expression" dxfId="3224" priority="377">
      <formula>B57="yellow"</formula>
    </cfRule>
    <cfRule type="expression" dxfId="3223" priority="378">
      <formula>B57="black"</formula>
    </cfRule>
  </conditionalFormatting>
  <conditionalFormatting sqref="B57">
    <cfRule type="expression" dxfId="3222" priority="372" stopIfTrue="1">
      <formula>B57=FALSE</formula>
    </cfRule>
  </conditionalFormatting>
  <conditionalFormatting sqref="B57">
    <cfRule type="expression" dxfId="3221" priority="366">
      <formula>B57="red"</formula>
    </cfRule>
    <cfRule type="expression" dxfId="3220" priority="367">
      <formula>B57="blue"</formula>
    </cfRule>
    <cfRule type="expression" dxfId="3219" priority="368">
      <formula>B57="GREEN"</formula>
    </cfRule>
    <cfRule type="expression" dxfId="3218" priority="369">
      <formula>B57="BROWN"</formula>
    </cfRule>
    <cfRule type="expression" dxfId="3217" priority="370">
      <formula>B57="yellow"</formula>
    </cfRule>
    <cfRule type="expression" dxfId="3216" priority="371">
      <formula>B57="black"</formula>
    </cfRule>
  </conditionalFormatting>
  <conditionalFormatting sqref="B57">
    <cfRule type="expression" dxfId="3215" priority="365" stopIfTrue="1">
      <formula>B57=FALSE</formula>
    </cfRule>
  </conditionalFormatting>
  <conditionalFormatting sqref="B58">
    <cfRule type="expression" dxfId="3214" priority="359">
      <formula>B58="red"</formula>
    </cfRule>
    <cfRule type="expression" dxfId="3213" priority="360">
      <formula>B58="blue"</formula>
    </cfRule>
    <cfRule type="expression" dxfId="3212" priority="361">
      <formula>B58="GREEN"</formula>
    </cfRule>
    <cfRule type="expression" dxfId="3211" priority="362">
      <formula>B58="BROWN"</formula>
    </cfRule>
    <cfRule type="expression" dxfId="3210" priority="363">
      <formula>B58="yellow"</formula>
    </cfRule>
    <cfRule type="expression" dxfId="3209" priority="364">
      <formula>B58="black"</formula>
    </cfRule>
  </conditionalFormatting>
  <conditionalFormatting sqref="B58">
    <cfRule type="expression" dxfId="3208" priority="358" stopIfTrue="1">
      <formula>B58=FALSE</formula>
    </cfRule>
  </conditionalFormatting>
  <conditionalFormatting sqref="B64">
    <cfRule type="expression" dxfId="3207" priority="352">
      <formula>B64="red"</formula>
    </cfRule>
    <cfRule type="expression" dxfId="3206" priority="353">
      <formula>B64="blue"</formula>
    </cfRule>
    <cfRule type="expression" dxfId="3205" priority="354">
      <formula>B64="GREEN"</formula>
    </cfRule>
    <cfRule type="expression" dxfId="3204" priority="355">
      <formula>B64="BROWN"</formula>
    </cfRule>
    <cfRule type="expression" dxfId="3203" priority="356">
      <formula>B64="yellow"</formula>
    </cfRule>
    <cfRule type="expression" dxfId="3202" priority="357">
      <formula>B64="black"</formula>
    </cfRule>
  </conditionalFormatting>
  <conditionalFormatting sqref="B64">
    <cfRule type="expression" dxfId="3201" priority="351" stopIfTrue="1">
      <formula>B64=FALSE</formula>
    </cfRule>
  </conditionalFormatting>
  <conditionalFormatting sqref="B64">
    <cfRule type="expression" dxfId="3200" priority="345">
      <formula>B64="red"</formula>
    </cfRule>
    <cfRule type="expression" dxfId="3199" priority="346">
      <formula>B64="blue"</formula>
    </cfRule>
    <cfRule type="expression" dxfId="3198" priority="347">
      <formula>B64="GREEN"</formula>
    </cfRule>
    <cfRule type="expression" dxfId="3197" priority="348">
      <formula>B64="BROWN"</formula>
    </cfRule>
    <cfRule type="expression" dxfId="3196" priority="349">
      <formula>B64="yellow"</formula>
    </cfRule>
    <cfRule type="expression" dxfId="3195" priority="350">
      <formula>B64="black"</formula>
    </cfRule>
  </conditionalFormatting>
  <conditionalFormatting sqref="B64">
    <cfRule type="expression" dxfId="3194" priority="344" stopIfTrue="1">
      <formula>B64=FALSE</formula>
    </cfRule>
  </conditionalFormatting>
  <conditionalFormatting sqref="B65">
    <cfRule type="expression" dxfId="3193" priority="338">
      <formula>B65="red"</formula>
    </cfRule>
    <cfRule type="expression" dxfId="3192" priority="339">
      <formula>B65="blue"</formula>
    </cfRule>
    <cfRule type="expression" dxfId="3191" priority="340">
      <formula>B65="GREEN"</formula>
    </cfRule>
    <cfRule type="expression" dxfId="3190" priority="341">
      <formula>B65="BROWN"</formula>
    </cfRule>
    <cfRule type="expression" dxfId="3189" priority="342">
      <formula>B65="yellow"</formula>
    </cfRule>
    <cfRule type="expression" dxfId="3188" priority="343">
      <formula>B65="black"</formula>
    </cfRule>
  </conditionalFormatting>
  <conditionalFormatting sqref="B65">
    <cfRule type="expression" dxfId="3187" priority="337" stopIfTrue="1">
      <formula>B65=FALSE</formula>
    </cfRule>
  </conditionalFormatting>
  <conditionalFormatting sqref="B71">
    <cfRule type="expression" dxfId="3186" priority="331">
      <formula>B71="red"</formula>
    </cfRule>
    <cfRule type="expression" dxfId="3185" priority="332">
      <formula>B71="blue"</formula>
    </cfRule>
    <cfRule type="expression" dxfId="3184" priority="333">
      <formula>B71="GREEN"</formula>
    </cfRule>
    <cfRule type="expression" dxfId="3183" priority="334">
      <formula>B71="BROWN"</formula>
    </cfRule>
    <cfRule type="expression" dxfId="3182" priority="335">
      <formula>B71="yellow"</formula>
    </cfRule>
    <cfRule type="expression" dxfId="3181" priority="336">
      <formula>B71="black"</formula>
    </cfRule>
  </conditionalFormatting>
  <conditionalFormatting sqref="B71">
    <cfRule type="expression" dxfId="3180" priority="330" stopIfTrue="1">
      <formula>B71=FALSE</formula>
    </cfRule>
  </conditionalFormatting>
  <conditionalFormatting sqref="B71">
    <cfRule type="expression" dxfId="3179" priority="324">
      <formula>B71="red"</formula>
    </cfRule>
    <cfRule type="expression" dxfId="3178" priority="325">
      <formula>B71="blue"</formula>
    </cfRule>
    <cfRule type="expression" dxfId="3177" priority="326">
      <formula>B71="GREEN"</formula>
    </cfRule>
    <cfRule type="expression" dxfId="3176" priority="327">
      <formula>B71="BROWN"</formula>
    </cfRule>
    <cfRule type="expression" dxfId="3175" priority="328">
      <formula>B71="yellow"</formula>
    </cfRule>
    <cfRule type="expression" dxfId="3174" priority="329">
      <formula>B71="black"</formula>
    </cfRule>
  </conditionalFormatting>
  <conditionalFormatting sqref="B71">
    <cfRule type="expression" dxfId="3173" priority="323" stopIfTrue="1">
      <formula>B71=FALSE</formula>
    </cfRule>
  </conditionalFormatting>
  <conditionalFormatting sqref="B72">
    <cfRule type="expression" dxfId="3172" priority="317">
      <formula>B72="red"</formula>
    </cfRule>
    <cfRule type="expression" dxfId="3171" priority="318">
      <formula>B72="blue"</formula>
    </cfRule>
    <cfRule type="expression" dxfId="3170" priority="319">
      <formula>B72="GREEN"</formula>
    </cfRule>
    <cfRule type="expression" dxfId="3169" priority="320">
      <formula>B72="BROWN"</formula>
    </cfRule>
    <cfRule type="expression" dxfId="3168" priority="321">
      <formula>B72="yellow"</formula>
    </cfRule>
    <cfRule type="expression" dxfId="3167" priority="322">
      <formula>B72="black"</formula>
    </cfRule>
  </conditionalFormatting>
  <conditionalFormatting sqref="B72">
    <cfRule type="expression" dxfId="3166" priority="316" stopIfTrue="1">
      <formula>B72=FALSE</formula>
    </cfRule>
  </conditionalFormatting>
  <conditionalFormatting sqref="B78">
    <cfRule type="expression" dxfId="3165" priority="310">
      <formula>B78="red"</formula>
    </cfRule>
    <cfRule type="expression" dxfId="3164" priority="311">
      <formula>B78="blue"</formula>
    </cfRule>
    <cfRule type="expression" dxfId="3163" priority="312">
      <formula>B78="GREEN"</formula>
    </cfRule>
    <cfRule type="expression" dxfId="3162" priority="313">
      <formula>B78="BROWN"</formula>
    </cfRule>
    <cfRule type="expression" dxfId="3161" priority="314">
      <formula>B78="yellow"</formula>
    </cfRule>
    <cfRule type="expression" dxfId="3160" priority="315">
      <formula>B78="black"</formula>
    </cfRule>
  </conditionalFormatting>
  <conditionalFormatting sqref="B78">
    <cfRule type="expression" dxfId="3159" priority="309" stopIfTrue="1">
      <formula>B78=FALSE</formula>
    </cfRule>
  </conditionalFormatting>
  <conditionalFormatting sqref="B78">
    <cfRule type="expression" dxfId="3158" priority="303">
      <formula>B78="red"</formula>
    </cfRule>
    <cfRule type="expression" dxfId="3157" priority="304">
      <formula>B78="blue"</formula>
    </cfRule>
    <cfRule type="expression" dxfId="3156" priority="305">
      <formula>B78="GREEN"</formula>
    </cfRule>
    <cfRule type="expression" dxfId="3155" priority="306">
      <formula>B78="BROWN"</formula>
    </cfRule>
    <cfRule type="expression" dxfId="3154" priority="307">
      <formula>B78="yellow"</formula>
    </cfRule>
    <cfRule type="expression" dxfId="3153" priority="308">
      <formula>B78="black"</formula>
    </cfRule>
  </conditionalFormatting>
  <conditionalFormatting sqref="B78">
    <cfRule type="expression" dxfId="3152" priority="302" stopIfTrue="1">
      <formula>B78=FALSE</formula>
    </cfRule>
  </conditionalFormatting>
  <conditionalFormatting sqref="B79">
    <cfRule type="expression" dxfId="3151" priority="296">
      <formula>B79="red"</formula>
    </cfRule>
    <cfRule type="expression" dxfId="3150" priority="297">
      <formula>B79="blue"</formula>
    </cfRule>
    <cfRule type="expression" dxfId="3149" priority="298">
      <formula>B79="GREEN"</formula>
    </cfRule>
    <cfRule type="expression" dxfId="3148" priority="299">
      <formula>B79="BROWN"</formula>
    </cfRule>
    <cfRule type="expression" dxfId="3147" priority="300">
      <formula>B79="yellow"</formula>
    </cfRule>
    <cfRule type="expression" dxfId="3146" priority="301">
      <formula>B79="black"</formula>
    </cfRule>
  </conditionalFormatting>
  <conditionalFormatting sqref="B79">
    <cfRule type="expression" dxfId="3145" priority="295" stopIfTrue="1">
      <formula>B79=FALSE</formula>
    </cfRule>
  </conditionalFormatting>
  <conditionalFormatting sqref="B85">
    <cfRule type="expression" dxfId="3144" priority="289">
      <formula>B85="red"</formula>
    </cfRule>
    <cfRule type="expression" dxfId="3143" priority="290">
      <formula>B85="blue"</formula>
    </cfRule>
    <cfRule type="expression" dxfId="3142" priority="291">
      <formula>B85="GREEN"</formula>
    </cfRule>
    <cfRule type="expression" dxfId="3141" priority="292">
      <formula>B85="BROWN"</formula>
    </cfRule>
    <cfRule type="expression" dxfId="3140" priority="293">
      <formula>B85="yellow"</formula>
    </cfRule>
    <cfRule type="expression" dxfId="3139" priority="294">
      <formula>B85="black"</formula>
    </cfRule>
  </conditionalFormatting>
  <conditionalFormatting sqref="B85">
    <cfRule type="expression" dxfId="3138" priority="288" stopIfTrue="1">
      <formula>B85=FALSE</formula>
    </cfRule>
  </conditionalFormatting>
  <conditionalFormatting sqref="B85">
    <cfRule type="expression" dxfId="3137" priority="282">
      <formula>B85="red"</formula>
    </cfRule>
    <cfRule type="expression" dxfId="3136" priority="283">
      <formula>B85="blue"</formula>
    </cfRule>
    <cfRule type="expression" dxfId="3135" priority="284">
      <formula>B85="GREEN"</formula>
    </cfRule>
    <cfRule type="expression" dxfId="3134" priority="285">
      <formula>B85="BROWN"</formula>
    </cfRule>
    <cfRule type="expression" dxfId="3133" priority="286">
      <formula>B85="yellow"</formula>
    </cfRule>
    <cfRule type="expression" dxfId="3132" priority="287">
      <formula>B85="black"</formula>
    </cfRule>
  </conditionalFormatting>
  <conditionalFormatting sqref="B85">
    <cfRule type="expression" dxfId="3131" priority="281" stopIfTrue="1">
      <formula>B85=FALSE</formula>
    </cfRule>
  </conditionalFormatting>
  <conditionalFormatting sqref="B86">
    <cfRule type="expression" dxfId="3130" priority="275">
      <formula>B86="red"</formula>
    </cfRule>
    <cfRule type="expression" dxfId="3129" priority="276">
      <formula>B86="blue"</formula>
    </cfRule>
    <cfRule type="expression" dxfId="3128" priority="277">
      <formula>B86="GREEN"</formula>
    </cfRule>
    <cfRule type="expression" dxfId="3127" priority="278">
      <formula>B86="BROWN"</formula>
    </cfRule>
    <cfRule type="expression" dxfId="3126" priority="279">
      <formula>B86="yellow"</formula>
    </cfRule>
    <cfRule type="expression" dxfId="3125" priority="280">
      <formula>B86="black"</formula>
    </cfRule>
  </conditionalFormatting>
  <conditionalFormatting sqref="B86">
    <cfRule type="expression" dxfId="3124" priority="274" stopIfTrue="1">
      <formula>B86=FALSE</formula>
    </cfRule>
  </conditionalFormatting>
  <conditionalFormatting sqref="B92">
    <cfRule type="expression" dxfId="3123" priority="268">
      <formula>B92="red"</formula>
    </cfRule>
    <cfRule type="expression" dxfId="3122" priority="269">
      <formula>B92="blue"</formula>
    </cfRule>
    <cfRule type="expression" dxfId="3121" priority="270">
      <formula>B92="GREEN"</formula>
    </cfRule>
    <cfRule type="expression" dxfId="3120" priority="271">
      <formula>B92="BROWN"</formula>
    </cfRule>
    <cfRule type="expression" dxfId="3119" priority="272">
      <formula>B92="yellow"</formula>
    </cfRule>
    <cfRule type="expression" dxfId="3118" priority="273">
      <formula>B92="black"</formula>
    </cfRule>
  </conditionalFormatting>
  <conditionalFormatting sqref="B92">
    <cfRule type="expression" dxfId="3117" priority="267" stopIfTrue="1">
      <formula>B92=FALSE</formula>
    </cfRule>
  </conditionalFormatting>
  <conditionalFormatting sqref="B92">
    <cfRule type="expression" dxfId="3116" priority="261">
      <formula>B92="red"</formula>
    </cfRule>
    <cfRule type="expression" dxfId="3115" priority="262">
      <formula>B92="blue"</formula>
    </cfRule>
    <cfRule type="expression" dxfId="3114" priority="263">
      <formula>B92="GREEN"</formula>
    </cfRule>
    <cfRule type="expression" dxfId="3113" priority="264">
      <formula>B92="BROWN"</formula>
    </cfRule>
    <cfRule type="expression" dxfId="3112" priority="265">
      <formula>B92="yellow"</formula>
    </cfRule>
    <cfRule type="expression" dxfId="3111" priority="266">
      <formula>B92="black"</formula>
    </cfRule>
  </conditionalFormatting>
  <conditionalFormatting sqref="B92">
    <cfRule type="expression" dxfId="3110" priority="260" stopIfTrue="1">
      <formula>B92=FALSE</formula>
    </cfRule>
  </conditionalFormatting>
  <conditionalFormatting sqref="B93">
    <cfRule type="expression" dxfId="3109" priority="254">
      <formula>B93="red"</formula>
    </cfRule>
    <cfRule type="expression" dxfId="3108" priority="255">
      <formula>B93="blue"</formula>
    </cfRule>
    <cfRule type="expression" dxfId="3107" priority="256">
      <formula>B93="GREEN"</formula>
    </cfRule>
    <cfRule type="expression" dxfId="3106" priority="257">
      <formula>B93="BROWN"</formula>
    </cfRule>
    <cfRule type="expression" dxfId="3105" priority="258">
      <formula>B93="yellow"</formula>
    </cfRule>
    <cfRule type="expression" dxfId="3104" priority="259">
      <formula>B93="black"</formula>
    </cfRule>
  </conditionalFormatting>
  <conditionalFormatting sqref="B93">
    <cfRule type="expression" dxfId="3103" priority="253" stopIfTrue="1">
      <formula>B93=FALSE</formula>
    </cfRule>
  </conditionalFormatting>
  <conditionalFormatting sqref="B99">
    <cfRule type="expression" dxfId="3102" priority="247">
      <formula>B99="red"</formula>
    </cfRule>
    <cfRule type="expression" dxfId="3101" priority="248">
      <formula>B99="blue"</formula>
    </cfRule>
    <cfRule type="expression" dxfId="3100" priority="249">
      <formula>B99="GREEN"</formula>
    </cfRule>
    <cfRule type="expression" dxfId="3099" priority="250">
      <formula>B99="BROWN"</formula>
    </cfRule>
    <cfRule type="expression" dxfId="3098" priority="251">
      <formula>B99="yellow"</formula>
    </cfRule>
    <cfRule type="expression" dxfId="3097" priority="252">
      <formula>B99="black"</formula>
    </cfRule>
  </conditionalFormatting>
  <conditionalFormatting sqref="B99">
    <cfRule type="expression" dxfId="3096" priority="246" stopIfTrue="1">
      <formula>B99=FALSE</formula>
    </cfRule>
  </conditionalFormatting>
  <conditionalFormatting sqref="B99">
    <cfRule type="expression" dxfId="3095" priority="240">
      <formula>B99="red"</formula>
    </cfRule>
    <cfRule type="expression" dxfId="3094" priority="241">
      <formula>B99="blue"</formula>
    </cfRule>
    <cfRule type="expression" dxfId="3093" priority="242">
      <formula>B99="GREEN"</formula>
    </cfRule>
    <cfRule type="expression" dxfId="3092" priority="243">
      <formula>B99="BROWN"</formula>
    </cfRule>
    <cfRule type="expression" dxfId="3091" priority="244">
      <formula>B99="yellow"</formula>
    </cfRule>
    <cfRule type="expression" dxfId="3090" priority="245">
      <formula>B99="black"</formula>
    </cfRule>
  </conditionalFormatting>
  <conditionalFormatting sqref="B99">
    <cfRule type="expression" dxfId="3089" priority="239" stopIfTrue="1">
      <formula>B99=FALSE</formula>
    </cfRule>
  </conditionalFormatting>
  <conditionalFormatting sqref="B100">
    <cfRule type="expression" dxfId="3088" priority="233">
      <formula>B100="red"</formula>
    </cfRule>
    <cfRule type="expression" dxfId="3087" priority="234">
      <formula>B100="blue"</formula>
    </cfRule>
    <cfRule type="expression" dxfId="3086" priority="235">
      <formula>B100="GREEN"</formula>
    </cfRule>
    <cfRule type="expression" dxfId="3085" priority="236">
      <formula>B100="BROWN"</formula>
    </cfRule>
    <cfRule type="expression" dxfId="3084" priority="237">
      <formula>B100="yellow"</formula>
    </cfRule>
    <cfRule type="expression" dxfId="3083" priority="238">
      <formula>B100="black"</formula>
    </cfRule>
  </conditionalFormatting>
  <conditionalFormatting sqref="B100">
    <cfRule type="expression" dxfId="3082" priority="232" stopIfTrue="1">
      <formula>B100=FALSE</formula>
    </cfRule>
  </conditionalFormatting>
  <conditionalFormatting sqref="B106">
    <cfRule type="expression" dxfId="3081" priority="226">
      <formula>B106="red"</formula>
    </cfRule>
    <cfRule type="expression" dxfId="3080" priority="227">
      <formula>B106="blue"</formula>
    </cfRule>
    <cfRule type="expression" dxfId="3079" priority="228">
      <formula>B106="GREEN"</formula>
    </cfRule>
    <cfRule type="expression" dxfId="3078" priority="229">
      <formula>B106="BROWN"</formula>
    </cfRule>
    <cfRule type="expression" dxfId="3077" priority="230">
      <formula>B106="yellow"</formula>
    </cfRule>
    <cfRule type="expression" dxfId="3076" priority="231">
      <formula>B106="black"</formula>
    </cfRule>
  </conditionalFormatting>
  <conditionalFormatting sqref="B106">
    <cfRule type="expression" dxfId="3075" priority="225" stopIfTrue="1">
      <formula>B106=FALSE</formula>
    </cfRule>
  </conditionalFormatting>
  <conditionalFormatting sqref="B106">
    <cfRule type="expression" dxfId="3074" priority="219">
      <formula>B106="red"</formula>
    </cfRule>
    <cfRule type="expression" dxfId="3073" priority="220">
      <formula>B106="blue"</formula>
    </cfRule>
    <cfRule type="expression" dxfId="3072" priority="221">
      <formula>B106="GREEN"</formula>
    </cfRule>
    <cfRule type="expression" dxfId="3071" priority="222">
      <formula>B106="BROWN"</formula>
    </cfRule>
    <cfRule type="expression" dxfId="3070" priority="223">
      <formula>B106="yellow"</formula>
    </cfRule>
    <cfRule type="expression" dxfId="3069" priority="224">
      <formula>B106="black"</formula>
    </cfRule>
  </conditionalFormatting>
  <conditionalFormatting sqref="B106">
    <cfRule type="expression" dxfId="3068" priority="218" stopIfTrue="1">
      <formula>B106=FALSE</formula>
    </cfRule>
  </conditionalFormatting>
  <conditionalFormatting sqref="B107">
    <cfRule type="expression" dxfId="3067" priority="212">
      <formula>B107="red"</formula>
    </cfRule>
    <cfRule type="expression" dxfId="3066" priority="213">
      <formula>B107="blue"</formula>
    </cfRule>
    <cfRule type="expression" dxfId="3065" priority="214">
      <formula>B107="GREEN"</formula>
    </cfRule>
    <cfRule type="expression" dxfId="3064" priority="215">
      <formula>B107="BROWN"</formula>
    </cfRule>
    <cfRule type="expression" dxfId="3063" priority="216">
      <formula>B107="yellow"</formula>
    </cfRule>
    <cfRule type="expression" dxfId="3062" priority="217">
      <formula>B107="black"</formula>
    </cfRule>
  </conditionalFormatting>
  <conditionalFormatting sqref="B107">
    <cfRule type="expression" dxfId="3061" priority="211" stopIfTrue="1">
      <formula>B107=FALSE</formula>
    </cfRule>
  </conditionalFormatting>
  <conditionalFormatting sqref="B113">
    <cfRule type="expression" dxfId="3060" priority="205">
      <formula>B113="red"</formula>
    </cfRule>
    <cfRule type="expression" dxfId="3059" priority="206">
      <formula>B113="blue"</formula>
    </cfRule>
    <cfRule type="expression" dxfId="3058" priority="207">
      <formula>B113="GREEN"</formula>
    </cfRule>
    <cfRule type="expression" dxfId="3057" priority="208">
      <formula>B113="BROWN"</formula>
    </cfRule>
    <cfRule type="expression" dxfId="3056" priority="209">
      <formula>B113="yellow"</formula>
    </cfRule>
    <cfRule type="expression" dxfId="3055" priority="210">
      <formula>B113="black"</formula>
    </cfRule>
  </conditionalFormatting>
  <conditionalFormatting sqref="B113">
    <cfRule type="expression" dxfId="3054" priority="204" stopIfTrue="1">
      <formula>B113=FALSE</formula>
    </cfRule>
  </conditionalFormatting>
  <conditionalFormatting sqref="B113">
    <cfRule type="expression" dxfId="3053" priority="198">
      <formula>B113="red"</formula>
    </cfRule>
    <cfRule type="expression" dxfId="3052" priority="199">
      <formula>B113="blue"</formula>
    </cfRule>
    <cfRule type="expression" dxfId="3051" priority="200">
      <formula>B113="GREEN"</formula>
    </cfRule>
    <cfRule type="expression" dxfId="3050" priority="201">
      <formula>B113="BROWN"</formula>
    </cfRule>
    <cfRule type="expression" dxfId="3049" priority="202">
      <formula>B113="yellow"</formula>
    </cfRule>
    <cfRule type="expression" dxfId="3048" priority="203">
      <formula>B113="black"</formula>
    </cfRule>
  </conditionalFormatting>
  <conditionalFormatting sqref="B113">
    <cfRule type="expression" dxfId="3047" priority="197" stopIfTrue="1">
      <formula>B113=FALSE</formula>
    </cfRule>
  </conditionalFormatting>
  <conditionalFormatting sqref="B114">
    <cfRule type="expression" dxfId="3046" priority="191">
      <formula>B114="red"</formula>
    </cfRule>
    <cfRule type="expression" dxfId="3045" priority="192">
      <formula>B114="blue"</formula>
    </cfRule>
    <cfRule type="expression" dxfId="3044" priority="193">
      <formula>B114="GREEN"</formula>
    </cfRule>
    <cfRule type="expression" dxfId="3043" priority="194">
      <formula>B114="BROWN"</formula>
    </cfRule>
    <cfRule type="expression" dxfId="3042" priority="195">
      <formula>B114="yellow"</formula>
    </cfRule>
    <cfRule type="expression" dxfId="3041" priority="196">
      <formula>B114="black"</formula>
    </cfRule>
  </conditionalFormatting>
  <conditionalFormatting sqref="B114">
    <cfRule type="expression" dxfId="3040" priority="190" stopIfTrue="1">
      <formula>B114=FALSE</formula>
    </cfRule>
  </conditionalFormatting>
  <conditionalFormatting sqref="B120">
    <cfRule type="expression" dxfId="3039" priority="184">
      <formula>B120="red"</formula>
    </cfRule>
    <cfRule type="expression" dxfId="3038" priority="185">
      <formula>B120="blue"</formula>
    </cfRule>
    <cfRule type="expression" dxfId="3037" priority="186">
      <formula>B120="GREEN"</formula>
    </cfRule>
    <cfRule type="expression" dxfId="3036" priority="187">
      <formula>B120="BROWN"</formula>
    </cfRule>
    <cfRule type="expression" dxfId="3035" priority="188">
      <formula>B120="yellow"</formula>
    </cfRule>
    <cfRule type="expression" dxfId="3034" priority="189">
      <formula>B120="black"</formula>
    </cfRule>
  </conditionalFormatting>
  <conditionalFormatting sqref="B120">
    <cfRule type="expression" dxfId="3033" priority="183" stopIfTrue="1">
      <formula>B120=FALSE</formula>
    </cfRule>
  </conditionalFormatting>
  <conditionalFormatting sqref="B120">
    <cfRule type="expression" dxfId="3032" priority="177">
      <formula>B120="red"</formula>
    </cfRule>
    <cfRule type="expression" dxfId="3031" priority="178">
      <formula>B120="blue"</formula>
    </cfRule>
    <cfRule type="expression" dxfId="3030" priority="179">
      <formula>B120="GREEN"</formula>
    </cfRule>
    <cfRule type="expression" dxfId="3029" priority="180">
      <formula>B120="BROWN"</formula>
    </cfRule>
    <cfRule type="expression" dxfId="3028" priority="181">
      <formula>B120="yellow"</formula>
    </cfRule>
    <cfRule type="expression" dxfId="3027" priority="182">
      <formula>B120="black"</formula>
    </cfRule>
  </conditionalFormatting>
  <conditionalFormatting sqref="B120">
    <cfRule type="expression" dxfId="3026" priority="176" stopIfTrue="1">
      <formula>B120=FALSE</formula>
    </cfRule>
  </conditionalFormatting>
  <conditionalFormatting sqref="B121">
    <cfRule type="expression" dxfId="3025" priority="170">
      <formula>B121="red"</formula>
    </cfRule>
    <cfRule type="expression" dxfId="3024" priority="171">
      <formula>B121="blue"</formula>
    </cfRule>
    <cfRule type="expression" dxfId="3023" priority="172">
      <formula>B121="GREEN"</formula>
    </cfRule>
    <cfRule type="expression" dxfId="3022" priority="173">
      <formula>B121="BROWN"</formula>
    </cfRule>
    <cfRule type="expression" dxfId="3021" priority="174">
      <formula>B121="yellow"</formula>
    </cfRule>
    <cfRule type="expression" dxfId="3020" priority="175">
      <formula>B121="black"</formula>
    </cfRule>
  </conditionalFormatting>
  <conditionalFormatting sqref="B121">
    <cfRule type="expression" dxfId="3019" priority="169" stopIfTrue="1">
      <formula>B121=FALSE</formula>
    </cfRule>
  </conditionalFormatting>
  <conditionalFormatting sqref="B127">
    <cfRule type="expression" dxfId="3018" priority="163">
      <formula>B127="red"</formula>
    </cfRule>
    <cfRule type="expression" dxfId="3017" priority="164">
      <formula>B127="blue"</formula>
    </cfRule>
    <cfRule type="expression" dxfId="3016" priority="165">
      <formula>B127="GREEN"</formula>
    </cfRule>
    <cfRule type="expression" dxfId="3015" priority="166">
      <formula>B127="BROWN"</formula>
    </cfRule>
    <cfRule type="expression" dxfId="3014" priority="167">
      <formula>B127="yellow"</formula>
    </cfRule>
    <cfRule type="expression" dxfId="3013" priority="168">
      <formula>B127="black"</formula>
    </cfRule>
  </conditionalFormatting>
  <conditionalFormatting sqref="B127">
    <cfRule type="expression" dxfId="3012" priority="162" stopIfTrue="1">
      <formula>B127=FALSE</formula>
    </cfRule>
  </conditionalFormatting>
  <conditionalFormatting sqref="B127">
    <cfRule type="expression" dxfId="3011" priority="156">
      <formula>B127="red"</formula>
    </cfRule>
    <cfRule type="expression" dxfId="3010" priority="157">
      <formula>B127="blue"</formula>
    </cfRule>
    <cfRule type="expression" dxfId="3009" priority="158">
      <formula>B127="GREEN"</formula>
    </cfRule>
    <cfRule type="expression" dxfId="3008" priority="159">
      <formula>B127="BROWN"</formula>
    </cfRule>
    <cfRule type="expression" dxfId="3007" priority="160">
      <formula>B127="yellow"</formula>
    </cfRule>
    <cfRule type="expression" dxfId="3006" priority="161">
      <formula>B127="black"</formula>
    </cfRule>
  </conditionalFormatting>
  <conditionalFormatting sqref="B127">
    <cfRule type="expression" dxfId="3005" priority="155" stopIfTrue="1">
      <formula>B127=FALSE</formula>
    </cfRule>
  </conditionalFormatting>
  <conditionalFormatting sqref="B128">
    <cfRule type="expression" dxfId="3004" priority="149">
      <formula>B128="red"</formula>
    </cfRule>
    <cfRule type="expression" dxfId="3003" priority="150">
      <formula>B128="blue"</formula>
    </cfRule>
    <cfRule type="expression" dxfId="3002" priority="151">
      <formula>B128="GREEN"</formula>
    </cfRule>
    <cfRule type="expression" dxfId="3001" priority="152">
      <formula>B128="BROWN"</formula>
    </cfRule>
    <cfRule type="expression" dxfId="3000" priority="153">
      <formula>B128="yellow"</formula>
    </cfRule>
    <cfRule type="expression" dxfId="2999" priority="154">
      <formula>B128="black"</formula>
    </cfRule>
  </conditionalFormatting>
  <conditionalFormatting sqref="B128">
    <cfRule type="expression" dxfId="2998" priority="148" stopIfTrue="1">
      <formula>B128=FALSE</formula>
    </cfRule>
  </conditionalFormatting>
  <conditionalFormatting sqref="B134">
    <cfRule type="expression" dxfId="2997" priority="142">
      <formula>B134="red"</formula>
    </cfRule>
    <cfRule type="expression" dxfId="2996" priority="143">
      <formula>B134="blue"</formula>
    </cfRule>
    <cfRule type="expression" dxfId="2995" priority="144">
      <formula>B134="GREEN"</formula>
    </cfRule>
    <cfRule type="expression" dxfId="2994" priority="145">
      <formula>B134="BROWN"</formula>
    </cfRule>
    <cfRule type="expression" dxfId="2993" priority="146">
      <formula>B134="yellow"</formula>
    </cfRule>
    <cfRule type="expression" dxfId="2992" priority="147">
      <formula>B134="black"</formula>
    </cfRule>
  </conditionalFormatting>
  <conditionalFormatting sqref="B134">
    <cfRule type="expression" dxfId="2991" priority="141" stopIfTrue="1">
      <formula>B134=FALSE</formula>
    </cfRule>
  </conditionalFormatting>
  <conditionalFormatting sqref="B134">
    <cfRule type="expression" dxfId="2990" priority="135">
      <formula>B134="red"</formula>
    </cfRule>
    <cfRule type="expression" dxfId="2989" priority="136">
      <formula>B134="blue"</formula>
    </cfRule>
    <cfRule type="expression" dxfId="2988" priority="137">
      <formula>B134="GREEN"</formula>
    </cfRule>
    <cfRule type="expression" dxfId="2987" priority="138">
      <formula>B134="BROWN"</formula>
    </cfRule>
    <cfRule type="expression" dxfId="2986" priority="139">
      <formula>B134="yellow"</formula>
    </cfRule>
    <cfRule type="expression" dxfId="2985" priority="140">
      <formula>B134="black"</formula>
    </cfRule>
  </conditionalFormatting>
  <conditionalFormatting sqref="B134">
    <cfRule type="expression" dxfId="2984" priority="134" stopIfTrue="1">
      <formula>B134=FALSE</formula>
    </cfRule>
  </conditionalFormatting>
  <conditionalFormatting sqref="B135">
    <cfRule type="expression" dxfId="2983" priority="128">
      <formula>B135="red"</formula>
    </cfRule>
    <cfRule type="expression" dxfId="2982" priority="129">
      <formula>B135="blue"</formula>
    </cfRule>
    <cfRule type="expression" dxfId="2981" priority="130">
      <formula>B135="GREEN"</formula>
    </cfRule>
    <cfRule type="expression" dxfId="2980" priority="131">
      <formula>B135="BROWN"</formula>
    </cfRule>
    <cfRule type="expression" dxfId="2979" priority="132">
      <formula>B135="yellow"</formula>
    </cfRule>
    <cfRule type="expression" dxfId="2978" priority="133">
      <formula>B135="black"</formula>
    </cfRule>
  </conditionalFormatting>
  <conditionalFormatting sqref="B135">
    <cfRule type="expression" dxfId="2977" priority="127" stopIfTrue="1">
      <formula>B135=FALSE</formula>
    </cfRule>
  </conditionalFormatting>
  <conditionalFormatting sqref="B141">
    <cfRule type="expression" dxfId="2976" priority="121">
      <formula>B141="red"</formula>
    </cfRule>
    <cfRule type="expression" dxfId="2975" priority="122">
      <formula>B141="blue"</formula>
    </cfRule>
    <cfRule type="expression" dxfId="2974" priority="123">
      <formula>B141="GREEN"</formula>
    </cfRule>
    <cfRule type="expression" dxfId="2973" priority="124">
      <formula>B141="BROWN"</formula>
    </cfRule>
    <cfRule type="expression" dxfId="2972" priority="125">
      <formula>B141="yellow"</formula>
    </cfRule>
    <cfRule type="expression" dxfId="2971" priority="126">
      <formula>B141="black"</formula>
    </cfRule>
  </conditionalFormatting>
  <conditionalFormatting sqref="B141">
    <cfRule type="expression" dxfId="2970" priority="120" stopIfTrue="1">
      <formula>B141=FALSE</formula>
    </cfRule>
  </conditionalFormatting>
  <conditionalFormatting sqref="B141">
    <cfRule type="expression" dxfId="2969" priority="114">
      <formula>B141="red"</formula>
    </cfRule>
    <cfRule type="expression" dxfId="2968" priority="115">
      <formula>B141="blue"</formula>
    </cfRule>
    <cfRule type="expression" dxfId="2967" priority="116">
      <formula>B141="GREEN"</formula>
    </cfRule>
    <cfRule type="expression" dxfId="2966" priority="117">
      <formula>B141="BROWN"</formula>
    </cfRule>
    <cfRule type="expression" dxfId="2965" priority="118">
      <formula>B141="yellow"</formula>
    </cfRule>
    <cfRule type="expression" dxfId="2964" priority="119">
      <formula>B141="black"</formula>
    </cfRule>
  </conditionalFormatting>
  <conditionalFormatting sqref="B141">
    <cfRule type="expression" dxfId="2963" priority="113" stopIfTrue="1">
      <formula>B141=FALSE</formula>
    </cfRule>
  </conditionalFormatting>
  <conditionalFormatting sqref="B142">
    <cfRule type="expression" dxfId="2962" priority="107">
      <formula>B142="red"</formula>
    </cfRule>
    <cfRule type="expression" dxfId="2961" priority="108">
      <formula>B142="blue"</formula>
    </cfRule>
    <cfRule type="expression" dxfId="2960" priority="109">
      <formula>B142="GREEN"</formula>
    </cfRule>
    <cfRule type="expression" dxfId="2959" priority="110">
      <formula>B142="BROWN"</formula>
    </cfRule>
    <cfRule type="expression" dxfId="2958" priority="111">
      <formula>B142="yellow"</formula>
    </cfRule>
    <cfRule type="expression" dxfId="2957" priority="112">
      <formula>B142="black"</formula>
    </cfRule>
  </conditionalFormatting>
  <conditionalFormatting sqref="B142">
    <cfRule type="expression" dxfId="2956" priority="106" stopIfTrue="1">
      <formula>B142=FALSE</formula>
    </cfRule>
  </conditionalFormatting>
  <conditionalFormatting sqref="B148">
    <cfRule type="expression" dxfId="2955" priority="100">
      <formula>B148="red"</formula>
    </cfRule>
    <cfRule type="expression" dxfId="2954" priority="101">
      <formula>B148="blue"</formula>
    </cfRule>
    <cfRule type="expression" dxfId="2953" priority="102">
      <formula>B148="GREEN"</formula>
    </cfRule>
    <cfRule type="expression" dxfId="2952" priority="103">
      <formula>B148="BROWN"</formula>
    </cfRule>
    <cfRule type="expression" dxfId="2951" priority="104">
      <formula>B148="yellow"</formula>
    </cfRule>
    <cfRule type="expression" dxfId="2950" priority="105">
      <formula>B148="black"</formula>
    </cfRule>
  </conditionalFormatting>
  <conditionalFormatting sqref="B148">
    <cfRule type="expression" dxfId="2949" priority="99" stopIfTrue="1">
      <formula>B148=FALSE</formula>
    </cfRule>
  </conditionalFormatting>
  <conditionalFormatting sqref="B148">
    <cfRule type="expression" dxfId="2948" priority="93">
      <formula>B148="red"</formula>
    </cfRule>
    <cfRule type="expression" dxfId="2947" priority="94">
      <formula>B148="blue"</formula>
    </cfRule>
    <cfRule type="expression" dxfId="2946" priority="95">
      <formula>B148="GREEN"</formula>
    </cfRule>
    <cfRule type="expression" dxfId="2945" priority="96">
      <formula>B148="BROWN"</formula>
    </cfRule>
    <cfRule type="expression" dxfId="2944" priority="97">
      <formula>B148="yellow"</formula>
    </cfRule>
    <cfRule type="expression" dxfId="2943" priority="98">
      <formula>B148="black"</formula>
    </cfRule>
  </conditionalFormatting>
  <conditionalFormatting sqref="B148">
    <cfRule type="expression" dxfId="2942" priority="92" stopIfTrue="1">
      <formula>B148=FALSE</formula>
    </cfRule>
  </conditionalFormatting>
  <conditionalFormatting sqref="B149">
    <cfRule type="expression" dxfId="2941" priority="86">
      <formula>B149="red"</formula>
    </cfRule>
    <cfRule type="expression" dxfId="2940" priority="87">
      <formula>B149="blue"</formula>
    </cfRule>
    <cfRule type="expression" dxfId="2939" priority="88">
      <formula>B149="GREEN"</formula>
    </cfRule>
    <cfRule type="expression" dxfId="2938" priority="89">
      <formula>B149="BROWN"</formula>
    </cfRule>
    <cfRule type="expression" dxfId="2937" priority="90">
      <formula>B149="yellow"</formula>
    </cfRule>
    <cfRule type="expression" dxfId="2936" priority="91">
      <formula>B149="black"</formula>
    </cfRule>
  </conditionalFormatting>
  <conditionalFormatting sqref="B149">
    <cfRule type="expression" dxfId="2935" priority="85" stopIfTrue="1">
      <formula>B149=FALSE</formula>
    </cfRule>
  </conditionalFormatting>
  <conditionalFormatting sqref="B155">
    <cfRule type="expression" dxfId="2934" priority="79">
      <formula>B155="red"</formula>
    </cfRule>
    <cfRule type="expression" dxfId="2933" priority="80">
      <formula>B155="blue"</formula>
    </cfRule>
    <cfRule type="expression" dxfId="2932" priority="81">
      <formula>B155="GREEN"</formula>
    </cfRule>
    <cfRule type="expression" dxfId="2931" priority="82">
      <formula>B155="BROWN"</formula>
    </cfRule>
    <cfRule type="expression" dxfId="2930" priority="83">
      <formula>B155="yellow"</formula>
    </cfRule>
    <cfRule type="expression" dxfId="2929" priority="84">
      <formula>B155="black"</formula>
    </cfRule>
  </conditionalFormatting>
  <conditionalFormatting sqref="B155">
    <cfRule type="expression" dxfId="2928" priority="78" stopIfTrue="1">
      <formula>B155=FALSE</formula>
    </cfRule>
  </conditionalFormatting>
  <conditionalFormatting sqref="B155">
    <cfRule type="expression" dxfId="2927" priority="72">
      <formula>B155="red"</formula>
    </cfRule>
    <cfRule type="expression" dxfId="2926" priority="73">
      <formula>B155="blue"</formula>
    </cfRule>
    <cfRule type="expression" dxfId="2925" priority="74">
      <formula>B155="GREEN"</formula>
    </cfRule>
    <cfRule type="expression" dxfId="2924" priority="75">
      <formula>B155="BROWN"</formula>
    </cfRule>
    <cfRule type="expression" dxfId="2923" priority="76">
      <formula>B155="yellow"</formula>
    </cfRule>
    <cfRule type="expression" dxfId="2922" priority="77">
      <formula>B155="black"</formula>
    </cfRule>
  </conditionalFormatting>
  <conditionalFormatting sqref="B155">
    <cfRule type="expression" dxfId="2921" priority="71" stopIfTrue="1">
      <formula>B155=FALSE</formula>
    </cfRule>
  </conditionalFormatting>
  <conditionalFormatting sqref="B156">
    <cfRule type="expression" dxfId="2920" priority="65">
      <formula>B156="red"</formula>
    </cfRule>
    <cfRule type="expression" dxfId="2919" priority="66">
      <formula>B156="blue"</formula>
    </cfRule>
    <cfRule type="expression" dxfId="2918" priority="67">
      <formula>B156="GREEN"</formula>
    </cfRule>
    <cfRule type="expression" dxfId="2917" priority="68">
      <formula>B156="BROWN"</formula>
    </cfRule>
    <cfRule type="expression" dxfId="2916" priority="69">
      <formula>B156="yellow"</formula>
    </cfRule>
    <cfRule type="expression" dxfId="2915" priority="70">
      <formula>B156="black"</formula>
    </cfRule>
  </conditionalFormatting>
  <conditionalFormatting sqref="B156">
    <cfRule type="expression" dxfId="2914" priority="64" stopIfTrue="1">
      <formula>B156=FALSE</formula>
    </cfRule>
  </conditionalFormatting>
  <conditionalFormatting sqref="B162">
    <cfRule type="expression" dxfId="2913" priority="58">
      <formula>B162="red"</formula>
    </cfRule>
    <cfRule type="expression" dxfId="2912" priority="59">
      <formula>B162="blue"</formula>
    </cfRule>
    <cfRule type="expression" dxfId="2911" priority="60">
      <formula>B162="GREEN"</formula>
    </cfRule>
    <cfRule type="expression" dxfId="2910" priority="61">
      <formula>B162="BROWN"</formula>
    </cfRule>
    <cfRule type="expression" dxfId="2909" priority="62">
      <formula>B162="yellow"</formula>
    </cfRule>
    <cfRule type="expression" dxfId="2908" priority="63">
      <formula>B162="black"</formula>
    </cfRule>
  </conditionalFormatting>
  <conditionalFormatting sqref="B162">
    <cfRule type="expression" dxfId="2907" priority="57" stopIfTrue="1">
      <formula>B162=FALSE</formula>
    </cfRule>
  </conditionalFormatting>
  <conditionalFormatting sqref="B162">
    <cfRule type="expression" dxfId="2906" priority="51">
      <formula>B162="red"</formula>
    </cfRule>
    <cfRule type="expression" dxfId="2905" priority="52">
      <formula>B162="blue"</formula>
    </cfRule>
    <cfRule type="expression" dxfId="2904" priority="53">
      <formula>B162="GREEN"</formula>
    </cfRule>
    <cfRule type="expression" dxfId="2903" priority="54">
      <formula>B162="BROWN"</formula>
    </cfRule>
    <cfRule type="expression" dxfId="2902" priority="55">
      <formula>B162="yellow"</formula>
    </cfRule>
    <cfRule type="expression" dxfId="2901" priority="56">
      <formula>B162="black"</formula>
    </cfRule>
  </conditionalFormatting>
  <conditionalFormatting sqref="B162">
    <cfRule type="expression" dxfId="2900" priority="50" stopIfTrue="1">
      <formula>B162=FALSE</formula>
    </cfRule>
  </conditionalFormatting>
  <conditionalFormatting sqref="B163">
    <cfRule type="expression" dxfId="2899" priority="44">
      <formula>B163="red"</formula>
    </cfRule>
    <cfRule type="expression" dxfId="2898" priority="45">
      <formula>B163="blue"</formula>
    </cfRule>
    <cfRule type="expression" dxfId="2897" priority="46">
      <formula>B163="GREEN"</formula>
    </cfRule>
    <cfRule type="expression" dxfId="2896" priority="47">
      <formula>B163="BROWN"</formula>
    </cfRule>
    <cfRule type="expression" dxfId="2895" priority="48">
      <formula>B163="yellow"</formula>
    </cfRule>
    <cfRule type="expression" dxfId="2894" priority="49">
      <formula>B163="black"</formula>
    </cfRule>
  </conditionalFormatting>
  <conditionalFormatting sqref="B163">
    <cfRule type="expression" dxfId="2893" priority="43" stopIfTrue="1">
      <formula>B163=FALSE</formula>
    </cfRule>
  </conditionalFormatting>
  <conditionalFormatting sqref="B169">
    <cfRule type="expression" dxfId="2892" priority="37">
      <formula>B169="red"</formula>
    </cfRule>
    <cfRule type="expression" dxfId="2891" priority="38">
      <formula>B169="blue"</formula>
    </cfRule>
    <cfRule type="expression" dxfId="2890" priority="39">
      <formula>B169="GREEN"</formula>
    </cfRule>
    <cfRule type="expression" dxfId="2889" priority="40">
      <formula>B169="BROWN"</formula>
    </cfRule>
    <cfRule type="expression" dxfId="2888" priority="41">
      <formula>B169="yellow"</formula>
    </cfRule>
    <cfRule type="expression" dxfId="2887" priority="42">
      <formula>B169="black"</formula>
    </cfRule>
  </conditionalFormatting>
  <conditionalFormatting sqref="B169">
    <cfRule type="expression" dxfId="2886" priority="36" stopIfTrue="1">
      <formula>B169=FALSE</formula>
    </cfRule>
  </conditionalFormatting>
  <conditionalFormatting sqref="B169">
    <cfRule type="expression" dxfId="2885" priority="30">
      <formula>B169="red"</formula>
    </cfRule>
    <cfRule type="expression" dxfId="2884" priority="31">
      <formula>B169="blue"</formula>
    </cfRule>
    <cfRule type="expression" dxfId="2883" priority="32">
      <formula>B169="GREEN"</formula>
    </cfRule>
    <cfRule type="expression" dxfId="2882" priority="33">
      <formula>B169="BROWN"</formula>
    </cfRule>
    <cfRule type="expression" dxfId="2881" priority="34">
      <formula>B169="yellow"</formula>
    </cfRule>
    <cfRule type="expression" dxfId="2880" priority="35">
      <formula>B169="black"</formula>
    </cfRule>
  </conditionalFormatting>
  <conditionalFormatting sqref="B169">
    <cfRule type="expression" dxfId="2879" priority="29" stopIfTrue="1">
      <formula>B169=FALSE</formula>
    </cfRule>
  </conditionalFormatting>
  <conditionalFormatting sqref="B170">
    <cfRule type="expression" dxfId="2878" priority="23">
      <formula>B170="red"</formula>
    </cfRule>
    <cfRule type="expression" dxfId="2877" priority="24">
      <formula>B170="blue"</formula>
    </cfRule>
    <cfRule type="expression" dxfId="2876" priority="25">
      <formula>B170="GREEN"</formula>
    </cfRule>
    <cfRule type="expression" dxfId="2875" priority="26">
      <formula>B170="BROWN"</formula>
    </cfRule>
    <cfRule type="expression" dxfId="2874" priority="27">
      <formula>B170="yellow"</formula>
    </cfRule>
    <cfRule type="expression" dxfId="2873" priority="28">
      <formula>B170="black"</formula>
    </cfRule>
  </conditionalFormatting>
  <conditionalFormatting sqref="B170">
    <cfRule type="expression" dxfId="2872" priority="22" stopIfTrue="1">
      <formula>B170=FALSE</formula>
    </cfRule>
  </conditionalFormatting>
  <conditionalFormatting sqref="B176">
    <cfRule type="expression" dxfId="2871" priority="16">
      <formula>B176="red"</formula>
    </cfRule>
    <cfRule type="expression" dxfId="2870" priority="17">
      <formula>B176="blue"</formula>
    </cfRule>
    <cfRule type="expression" dxfId="2869" priority="18">
      <formula>B176="GREEN"</formula>
    </cfRule>
    <cfRule type="expression" dxfId="2868" priority="19">
      <formula>B176="BROWN"</formula>
    </cfRule>
    <cfRule type="expression" dxfId="2867" priority="20">
      <formula>B176="yellow"</formula>
    </cfRule>
    <cfRule type="expression" dxfId="2866" priority="21">
      <formula>B176="black"</formula>
    </cfRule>
  </conditionalFormatting>
  <conditionalFormatting sqref="B176">
    <cfRule type="expression" dxfId="2865" priority="15" stopIfTrue="1">
      <formula>B176=FALSE</formula>
    </cfRule>
  </conditionalFormatting>
  <conditionalFormatting sqref="B176">
    <cfRule type="expression" dxfId="2864" priority="9">
      <formula>B176="red"</formula>
    </cfRule>
    <cfRule type="expression" dxfId="2863" priority="10">
      <formula>B176="blue"</formula>
    </cfRule>
    <cfRule type="expression" dxfId="2862" priority="11">
      <formula>B176="GREEN"</formula>
    </cfRule>
    <cfRule type="expression" dxfId="2861" priority="12">
      <formula>B176="BROWN"</formula>
    </cfRule>
    <cfRule type="expression" dxfId="2860" priority="13">
      <formula>B176="yellow"</formula>
    </cfRule>
    <cfRule type="expression" dxfId="2859" priority="14">
      <formula>B176="black"</formula>
    </cfRule>
  </conditionalFormatting>
  <conditionalFormatting sqref="B176">
    <cfRule type="expression" dxfId="2858" priority="8" stopIfTrue="1">
      <formula>B176=FALSE</formula>
    </cfRule>
  </conditionalFormatting>
  <conditionalFormatting sqref="B177">
    <cfRule type="expression" dxfId="2857" priority="2">
      <formula>B177="red"</formula>
    </cfRule>
    <cfRule type="expression" dxfId="2856" priority="3">
      <formula>B177="blue"</formula>
    </cfRule>
    <cfRule type="expression" dxfId="2855" priority="4">
      <formula>B177="GREEN"</formula>
    </cfRule>
    <cfRule type="expression" dxfId="2854" priority="5">
      <formula>B177="BROWN"</formula>
    </cfRule>
    <cfRule type="expression" dxfId="2853" priority="6">
      <formula>B177="yellow"</formula>
    </cfRule>
    <cfRule type="expression" dxfId="2852" priority="7">
      <formula>B177="black"</formula>
    </cfRule>
  </conditionalFormatting>
  <conditionalFormatting sqref="B177">
    <cfRule type="expression" dxfId="2851" priority="1" stopIfTrue="1">
      <formula>B177=FALSE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A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A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10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3" t="b">
        <f>WEEK9!J5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WEEK9!$J$4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WEEK9!L6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IF(WEEK9!A7="","",WEEK9!A7)</f>
        <v/>
      </c>
      <c r="B7" s="164" t="str">
        <f>IF(WEEK9!B7="","",WEEK9!B7)</f>
        <v/>
      </c>
      <c r="C7" s="64">
        <f>WEEK9!L7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IF(WEEK9!B8="","",WEEK9!B8)</f>
        <v/>
      </c>
      <c r="C8" s="63">
        <f>WEEK9!L8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IF(WEEK9!B9="","",WEEK9!B9)</f>
        <v/>
      </c>
      <c r="C9" s="63">
        <f>WEEK9!L9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WEEK9!L10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WEEK9!L11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WEEK9!L13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IF(WEEK9!A14="","",WEEK9!A14)</f>
        <v/>
      </c>
      <c r="B14" s="164" t="str">
        <f>IF(WEEK9!B14="","",WEEK9!B14)</f>
        <v/>
      </c>
      <c r="C14" s="64">
        <f>WEEK9!L14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IF(WEEK9!B15="","",WEEK9!B15)</f>
        <v/>
      </c>
      <c r="C15" s="63">
        <f>WEEK9!L15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IF(WEEK9!B16="","",WEEK9!B16)</f>
        <v/>
      </c>
      <c r="C16" s="63">
        <f>WEEK9!L16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WEEK9!L17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WEEK9!L18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WEEK9!L20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IF(WEEK9!A21="","",WEEK9!A21)</f>
        <v/>
      </c>
      <c r="B21" s="164" t="str">
        <f>IF(WEEK9!B21="","",WEEK9!B21)</f>
        <v/>
      </c>
      <c r="C21" s="64">
        <f>WEEK9!L21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IF(WEEK9!B22="","",WEEK9!B22)</f>
        <v/>
      </c>
      <c r="C22" s="63">
        <f>WEEK9!L22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IF(WEEK9!B23="","",WEEK9!B23)</f>
        <v/>
      </c>
      <c r="C23" s="63">
        <f>WEEK9!L23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WEEK9!L24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WEEK9!L25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WEEK9!L27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IF(WEEK9!A28="","",WEEK9!A28)</f>
        <v/>
      </c>
      <c r="B28" s="164" t="str">
        <f>IF(WEEK9!B28="","",WEEK9!B28)</f>
        <v/>
      </c>
      <c r="C28" s="64">
        <f>WEEK9!L28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IF(WEEK9!B29="","",WEEK9!B29)</f>
        <v/>
      </c>
      <c r="C29" s="63">
        <f>WEEK9!L29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IF(WEEK9!B30="","",WEEK9!B30)</f>
        <v/>
      </c>
      <c r="C30" s="63">
        <f>WEEK9!L30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WEEK9!L31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WEEK9!L32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WEEK9!L34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IF(WEEK9!A35="","",WEEK9!A35)</f>
        <v/>
      </c>
      <c r="B35" s="164" t="str">
        <f>IF(WEEK9!B35="","",WEEK9!B35)</f>
        <v/>
      </c>
      <c r="C35" s="64">
        <f>WEEK9!L35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IF(WEEK9!B36="","",WEEK9!B36)</f>
        <v/>
      </c>
      <c r="C36" s="63">
        <f>WEEK9!L36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IF(WEEK9!B37="","",WEEK9!B37)</f>
        <v/>
      </c>
      <c r="C37" s="63">
        <f>WEEK9!L37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WEEK9!L38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WEEK9!L39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WEEK9!L41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IF(WEEK9!A42="","",WEEK9!A42)</f>
        <v/>
      </c>
      <c r="B42" s="164" t="str">
        <f>IF(WEEK9!B42="","",WEEK9!B42)</f>
        <v/>
      </c>
      <c r="C42" s="64">
        <f>WEEK9!L42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IF(WEEK9!B43="","",WEEK9!B43)</f>
        <v/>
      </c>
      <c r="C43" s="63">
        <f>WEEK9!L43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IF(WEEK9!B44="","",WEEK9!B44)</f>
        <v/>
      </c>
      <c r="C44" s="63">
        <f>WEEK9!L44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WEEK9!L45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WEEK9!L46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WEEK9!L48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IF(WEEK9!A49="","",WEEK9!A49)</f>
        <v/>
      </c>
      <c r="B49" s="164" t="str">
        <f>IF(WEEK9!B49="","",WEEK9!B49)</f>
        <v/>
      </c>
      <c r="C49" s="64">
        <f>WEEK9!L49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IF(WEEK9!B50="","",WEEK9!B50)</f>
        <v/>
      </c>
      <c r="C50" s="63">
        <f>WEEK9!L50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IF(WEEK9!B51="","",WEEK9!B51)</f>
        <v/>
      </c>
      <c r="C51" s="63">
        <f>WEEK9!L51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WEEK9!L52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WEEK9!L53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WEEK9!L55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IF(WEEK9!A56="","",WEEK9!A56)</f>
        <v/>
      </c>
      <c r="B56" s="164" t="str">
        <f>IF(WEEK9!B56="","",WEEK9!B56)</f>
        <v/>
      </c>
      <c r="C56" s="64">
        <f>WEEK9!L56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IF(WEEK9!B57="","",WEEK9!B57)</f>
        <v/>
      </c>
      <c r="C57" s="63">
        <f>WEEK9!L57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IF(WEEK9!B58="","",WEEK9!B58)</f>
        <v/>
      </c>
      <c r="C58" s="63">
        <f>WEEK9!L58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WEEK9!L59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WEEK9!L60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WEEK9!L62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IF(WEEK9!A63="","",WEEK9!A63)</f>
        <v/>
      </c>
      <c r="B63" s="164" t="str">
        <f>IF(WEEK9!B63="","",WEEK9!B63)</f>
        <v/>
      </c>
      <c r="C63" s="64">
        <f>WEEK9!L63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IF(WEEK9!B64="","",WEEK9!B64)</f>
        <v/>
      </c>
      <c r="C64" s="63">
        <f>WEEK9!L64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IF(WEEK9!B65="","",WEEK9!B65)</f>
        <v/>
      </c>
      <c r="C65" s="63">
        <f>WEEK9!L65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WEEK9!L66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WEEK9!L67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WEEK9!L69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IF(WEEK9!A70="","",WEEK9!A70)</f>
        <v/>
      </c>
      <c r="B70" s="164" t="str">
        <f>IF(WEEK9!B70="","",WEEK9!B70)</f>
        <v/>
      </c>
      <c r="C70" s="64">
        <f>WEEK9!L70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IF(WEEK9!B71="","",WEEK9!B71)</f>
        <v/>
      </c>
      <c r="C71" s="63">
        <f>WEEK9!L71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IF(WEEK9!B72="","",WEEK9!B72)</f>
        <v/>
      </c>
      <c r="C72" s="63">
        <f>WEEK9!L72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WEEK9!L73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WEEK9!L74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WEEK9!L76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IF(WEEK9!A77="","",WEEK9!A77)</f>
        <v/>
      </c>
      <c r="B77" s="164" t="str">
        <f>IF(WEEK9!B77="","",WEEK9!B77)</f>
        <v/>
      </c>
      <c r="C77" s="64">
        <f>WEEK9!L77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IF(WEEK9!B78="","",WEEK9!B78)</f>
        <v/>
      </c>
      <c r="C78" s="63">
        <f>WEEK9!L78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IF(WEEK9!B79="","",WEEK9!B79)</f>
        <v/>
      </c>
      <c r="C79" s="63">
        <f>WEEK9!L79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WEEK9!L80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WEEK9!L81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WEEK9!L83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IF(WEEK9!A84="","",WEEK9!A84)</f>
        <v/>
      </c>
      <c r="B84" s="164" t="str">
        <f>IF(WEEK9!B84="","",WEEK9!B84)</f>
        <v/>
      </c>
      <c r="C84" s="64">
        <f>WEEK9!L84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IF(WEEK9!B85="","",WEEK9!B85)</f>
        <v/>
      </c>
      <c r="C85" s="63">
        <f>WEEK9!L85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IF(WEEK9!B86="","",WEEK9!B86)</f>
        <v/>
      </c>
      <c r="C86" s="63">
        <f>WEEK9!L86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WEEK9!L87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WEEK9!L88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WEEK9!L90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IF(WEEK9!A91="","",WEEK9!A91)</f>
        <v/>
      </c>
      <c r="B91" s="164" t="str">
        <f>IF(WEEK9!B91="","",WEEK9!B91)</f>
        <v/>
      </c>
      <c r="C91" s="64">
        <f>WEEK9!L91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IF(WEEK9!B92="","",WEEK9!B92)</f>
        <v/>
      </c>
      <c r="C92" s="63">
        <f>WEEK9!L92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IF(WEEK9!B93="","",WEEK9!B93)</f>
        <v/>
      </c>
      <c r="C93" s="63">
        <f>WEEK9!L93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WEEK9!L94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WEEK9!L95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WEEK9!L97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IF(WEEK9!A98="","",WEEK9!A98)</f>
        <v/>
      </c>
      <c r="B98" s="164" t="str">
        <f>IF(WEEK9!B98="","",WEEK9!B98)</f>
        <v/>
      </c>
      <c r="C98" s="64">
        <f>WEEK9!L98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IF(WEEK9!B99="","",WEEK9!B99)</f>
        <v/>
      </c>
      <c r="C99" s="63">
        <f>WEEK9!L99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IF(WEEK9!B100="","",WEEK9!B100)</f>
        <v/>
      </c>
      <c r="C100" s="63">
        <f>WEEK9!L100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WEEK9!L101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WEEK9!L102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WEEK9!L104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IF(WEEK9!A105="","",WEEK9!A105)</f>
        <v/>
      </c>
      <c r="B105" s="164" t="str">
        <f>IF(WEEK9!B105="","",WEEK9!B105)</f>
        <v/>
      </c>
      <c r="C105" s="64">
        <f>WEEK9!L105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IF(WEEK9!B106="","",WEEK9!B106)</f>
        <v/>
      </c>
      <c r="C106" s="63">
        <f>WEEK9!L106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IF(WEEK9!B107="","",WEEK9!B107)</f>
        <v/>
      </c>
      <c r="C107" s="63">
        <f>WEEK9!L107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WEEK9!L108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WEEK9!L109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WEEK9!L111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IF(WEEK9!A112="","",WEEK9!A112)</f>
        <v/>
      </c>
      <c r="B112" s="164" t="str">
        <f>IF(WEEK9!B112="","",WEEK9!B112)</f>
        <v/>
      </c>
      <c r="C112" s="64">
        <f>WEEK9!L112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IF(WEEK9!B113="","",WEEK9!B113)</f>
        <v/>
      </c>
      <c r="C113" s="63">
        <f>WEEK9!L113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IF(WEEK9!B114="","",WEEK9!B114)</f>
        <v/>
      </c>
      <c r="C114" s="63">
        <f>WEEK9!L114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WEEK9!L115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WEEK9!L116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WEEK9!L118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IF(WEEK9!A119="","",WEEK9!A119)</f>
        <v/>
      </c>
      <c r="B119" s="164" t="str">
        <f>IF(WEEK9!B119="","",WEEK9!B119)</f>
        <v/>
      </c>
      <c r="C119" s="64">
        <f>WEEK9!L119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IF(WEEK9!B120="","",WEEK9!B120)</f>
        <v/>
      </c>
      <c r="C120" s="63">
        <f>WEEK9!L120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IF(WEEK9!B121="","",WEEK9!B121)</f>
        <v/>
      </c>
      <c r="C121" s="63">
        <f>WEEK9!L121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WEEK9!L122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WEEK9!L123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WEEK9!L125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IF(WEEK9!A126="","",WEEK9!A126)</f>
        <v/>
      </c>
      <c r="B126" s="164" t="str">
        <f>IF(WEEK9!B126="","",WEEK9!B126)</f>
        <v/>
      </c>
      <c r="C126" s="64">
        <f>WEEK9!L126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IF(WEEK9!B127="","",WEEK9!B127)</f>
        <v/>
      </c>
      <c r="C127" s="63">
        <f>WEEK9!L127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IF(WEEK9!B128="","",WEEK9!B128)</f>
        <v/>
      </c>
      <c r="C128" s="63">
        <f>WEEK9!L128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WEEK9!L129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WEEK9!L130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WEEK9!L132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IF(WEEK9!A133="","",WEEK9!A133)</f>
        <v/>
      </c>
      <c r="B133" s="164" t="str">
        <f>IF(WEEK9!B133="","",WEEK9!B133)</f>
        <v/>
      </c>
      <c r="C133" s="64">
        <f>WEEK9!L133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IF(WEEK9!B134="","",WEEK9!B134)</f>
        <v/>
      </c>
      <c r="C134" s="63">
        <f>WEEK9!L134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IF(WEEK9!B135="","",WEEK9!B135)</f>
        <v/>
      </c>
      <c r="C135" s="63">
        <f>WEEK9!L135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WEEK9!L136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WEEK9!L137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WEEK9!L139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IF(WEEK9!A140="","",WEEK9!A140)</f>
        <v/>
      </c>
      <c r="B140" s="164" t="str">
        <f>IF(WEEK9!B140="","",WEEK9!B140)</f>
        <v/>
      </c>
      <c r="C140" s="64">
        <f>WEEK9!L140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IF(WEEK9!B141="","",WEEK9!B141)</f>
        <v/>
      </c>
      <c r="C141" s="63">
        <f>WEEK9!L141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IF(WEEK9!B142="","",WEEK9!B142)</f>
        <v/>
      </c>
      <c r="C142" s="63">
        <f>WEEK9!L142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WEEK9!L143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WEEK9!L144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WEEK9!L146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IF(WEEK9!A147="","",WEEK9!A147)</f>
        <v/>
      </c>
      <c r="B147" s="164" t="str">
        <f>IF(WEEK9!B147="","",WEEK9!B147)</f>
        <v/>
      </c>
      <c r="C147" s="64">
        <f>WEEK9!L147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IF(WEEK9!B148="","",WEEK9!B148)</f>
        <v/>
      </c>
      <c r="C148" s="63">
        <f>WEEK9!L148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IF(WEEK9!B149="","",WEEK9!B149)</f>
        <v/>
      </c>
      <c r="C149" s="63">
        <f>WEEK9!L149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WEEK9!L150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WEEK9!L151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WEEK9!L153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IF(WEEK9!A154="","",WEEK9!A154)</f>
        <v/>
      </c>
      <c r="B154" s="164" t="str">
        <f>IF(WEEK9!B154="","",WEEK9!B154)</f>
        <v/>
      </c>
      <c r="C154" s="64">
        <f>WEEK9!L154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IF(WEEK9!B155="","",WEEK9!B155)</f>
        <v/>
      </c>
      <c r="C155" s="63">
        <f>WEEK9!L155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IF(WEEK9!B156="","",WEEK9!B156)</f>
        <v/>
      </c>
      <c r="C156" s="63">
        <f>WEEK9!L156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WEEK9!L157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WEEK9!L158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WEEK9!L160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IF(WEEK9!A161="","",WEEK9!A161)</f>
        <v/>
      </c>
      <c r="B161" s="164" t="str">
        <f>IF(WEEK9!B161="","",WEEK9!B161)</f>
        <v/>
      </c>
      <c r="C161" s="64">
        <f>WEEK9!L161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IF(WEEK9!B162="","",WEEK9!B162)</f>
        <v/>
      </c>
      <c r="C162" s="63">
        <f>WEEK9!L162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IF(WEEK9!B163="","",WEEK9!B163)</f>
        <v/>
      </c>
      <c r="C163" s="63">
        <f>WEEK9!L163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WEEK9!L164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WEEK9!L165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WEEK9!L167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IF(WEEK9!A168="","",WEEK9!A168)</f>
        <v/>
      </c>
      <c r="B168" s="164" t="str">
        <f>IF(WEEK9!B168="","",WEEK9!B168)</f>
        <v/>
      </c>
      <c r="C168" s="64">
        <f>WEEK9!L168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IF(WEEK9!B169="","",WEEK9!B169)</f>
        <v/>
      </c>
      <c r="C169" s="63">
        <f>WEEK9!L169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IF(WEEK9!B170="","",WEEK9!B170)</f>
        <v/>
      </c>
      <c r="C170" s="63">
        <f>WEEK9!L170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WEEK9!L171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WEEK9!L172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WEEK9!L174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IF(WEEK9!A175="","",WEEK9!A175)</f>
        <v/>
      </c>
      <c r="B175" s="164" t="str">
        <f>IF(WEEK9!B175="","",WEEK9!B175)</f>
        <v/>
      </c>
      <c r="C175" s="64">
        <f>WEEK9!L175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IF(WEEK9!B176="","",WEEK9!B176)</f>
        <v/>
      </c>
      <c r="C176" s="63">
        <f>WEEK9!L176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IF(WEEK9!B177="","",WEEK9!B177)</f>
        <v/>
      </c>
      <c r="C177" s="63">
        <f>WEEK9!L177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WEEK9!L178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WEEK9!L179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96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nbrlroAYuF/na0h++5Vv0Spu+QnWdkjBcRAq2d8WUnNVzonOpX4HaQhQv6yVxESZvH/KDssU2cOp9F95hFvXvQ==" saltValue="+Z7X7LpxQh9JMlfqH27XRw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2850" priority="1047">
      <formula>E5="red"</formula>
    </cfRule>
    <cfRule type="expression" dxfId="2849" priority="1048">
      <formula>E5="blue"</formula>
    </cfRule>
    <cfRule type="expression" dxfId="2848" priority="1049">
      <formula>E5="GREEN"</formula>
    </cfRule>
    <cfRule type="expression" dxfId="2847" priority="1050">
      <formula>E5="BROWN"</formula>
    </cfRule>
    <cfRule type="expression" dxfId="2846" priority="1051">
      <formula>E5="yellow"</formula>
    </cfRule>
    <cfRule type="expression" dxfId="2845" priority="1052">
      <formula>E5="black"</formula>
    </cfRule>
  </conditionalFormatting>
  <conditionalFormatting sqref="J5">
    <cfRule type="expression" dxfId="2844" priority="1041">
      <formula>J5="black"</formula>
    </cfRule>
    <cfRule type="expression" dxfId="2843" priority="1042">
      <formula>J5="red"</formula>
    </cfRule>
    <cfRule type="expression" dxfId="2842" priority="1043">
      <formula>J5="brown"</formula>
    </cfRule>
    <cfRule type="expression" dxfId="2841" priority="1044">
      <formula>J5="green"</formula>
    </cfRule>
    <cfRule type="expression" dxfId="2840" priority="1045">
      <formula>J5="blue"</formula>
    </cfRule>
    <cfRule type="expression" dxfId="2839" priority="1046">
      <formula>J5="yellow"</formula>
    </cfRule>
  </conditionalFormatting>
  <conditionalFormatting sqref="F5">
    <cfRule type="expression" dxfId="2838" priority="1035">
      <formula>F5="red"</formula>
    </cfRule>
    <cfRule type="expression" dxfId="2837" priority="1036">
      <formula>F5="blue"</formula>
    </cfRule>
    <cfRule type="expression" dxfId="2836" priority="1037">
      <formula>F5="GREEN"</formula>
    </cfRule>
    <cfRule type="expression" dxfId="2835" priority="1038">
      <formula>F5="BROWN"</formula>
    </cfRule>
    <cfRule type="expression" dxfId="2834" priority="1039">
      <formula>F5="yellow"</formula>
    </cfRule>
    <cfRule type="expression" dxfId="2833" priority="1040">
      <formula>F5="black"</formula>
    </cfRule>
  </conditionalFormatting>
  <conditionalFormatting sqref="G5">
    <cfRule type="expression" dxfId="2832" priority="1029">
      <formula>G5="red"</formula>
    </cfRule>
    <cfRule type="expression" dxfId="2831" priority="1030">
      <formula>G5="blue"</formula>
    </cfRule>
    <cfRule type="expression" dxfId="2830" priority="1031">
      <formula>G5="GREEN"</formula>
    </cfRule>
    <cfRule type="expression" dxfId="2829" priority="1032">
      <formula>G5="BROWN"</formula>
    </cfRule>
    <cfRule type="expression" dxfId="2828" priority="1033">
      <formula>G5="yellow"</formula>
    </cfRule>
    <cfRule type="expression" dxfId="2827" priority="1034">
      <formula>G5="black"</formula>
    </cfRule>
  </conditionalFormatting>
  <conditionalFormatting sqref="H5">
    <cfRule type="expression" dxfId="2826" priority="1023">
      <formula>H5="red"</formula>
    </cfRule>
    <cfRule type="expression" dxfId="2825" priority="1024">
      <formula>H5="blue"</formula>
    </cfRule>
    <cfRule type="expression" dxfId="2824" priority="1025">
      <formula>H5="GREEN"</formula>
    </cfRule>
    <cfRule type="expression" dxfId="2823" priority="1026">
      <formula>H5="BROWN"</formula>
    </cfRule>
    <cfRule type="expression" dxfId="2822" priority="1027">
      <formula>H5="yellow"</formula>
    </cfRule>
    <cfRule type="expression" dxfId="2821" priority="1028">
      <formula>H5="black"</formula>
    </cfRule>
  </conditionalFormatting>
  <conditionalFormatting sqref="I5">
    <cfRule type="expression" dxfId="2820" priority="1017">
      <formula>I5="red"</formula>
    </cfRule>
    <cfRule type="expression" dxfId="2819" priority="1018">
      <formula>I5="blue"</formula>
    </cfRule>
    <cfRule type="expression" dxfId="2818" priority="1019">
      <formula>I5="GREEN"</formula>
    </cfRule>
    <cfRule type="expression" dxfId="2817" priority="1020">
      <formula>I5="BROWN"</formula>
    </cfRule>
    <cfRule type="expression" dxfId="2816" priority="1021">
      <formula>I5="yellow"</formula>
    </cfRule>
    <cfRule type="expression" dxfId="2815" priority="1022">
      <formula>I5="black"</formula>
    </cfRule>
  </conditionalFormatting>
  <conditionalFormatting sqref="E5:J5">
    <cfRule type="expression" dxfId="2814" priority="1016" stopIfTrue="1">
      <formula>E5=FALSE</formula>
    </cfRule>
  </conditionalFormatting>
  <conditionalFormatting sqref="B8">
    <cfRule type="expression" dxfId="2813" priority="1010">
      <formula>B8="red"</formula>
    </cfRule>
    <cfRule type="expression" dxfId="2812" priority="1011">
      <formula>B8="blue"</formula>
    </cfRule>
    <cfRule type="expression" dxfId="2811" priority="1012">
      <formula>B8="GREEN"</formula>
    </cfRule>
    <cfRule type="expression" dxfId="2810" priority="1013">
      <formula>B8="BROWN"</formula>
    </cfRule>
    <cfRule type="expression" dxfId="2809" priority="1014">
      <formula>B8="yellow"</formula>
    </cfRule>
    <cfRule type="expression" dxfId="2808" priority="1015">
      <formula>B8="black"</formula>
    </cfRule>
  </conditionalFormatting>
  <conditionalFormatting sqref="B8">
    <cfRule type="expression" dxfId="2807" priority="1009" stopIfTrue="1">
      <formula>B8=FALSE</formula>
    </cfRule>
  </conditionalFormatting>
  <conditionalFormatting sqref="B8">
    <cfRule type="expression" dxfId="2806" priority="1003">
      <formula>B8="red"</formula>
    </cfRule>
    <cfRule type="expression" dxfId="2805" priority="1004">
      <formula>B8="blue"</formula>
    </cfRule>
    <cfRule type="expression" dxfId="2804" priority="1005">
      <formula>B8="GREEN"</formula>
    </cfRule>
    <cfRule type="expression" dxfId="2803" priority="1006">
      <formula>B8="BROWN"</formula>
    </cfRule>
    <cfRule type="expression" dxfId="2802" priority="1007">
      <formula>B8="yellow"</formula>
    </cfRule>
    <cfRule type="expression" dxfId="2801" priority="1008">
      <formula>B8="black"</formula>
    </cfRule>
  </conditionalFormatting>
  <conditionalFormatting sqref="B8">
    <cfRule type="expression" dxfId="2800" priority="1002" stopIfTrue="1">
      <formula>B8=FALSE</formula>
    </cfRule>
  </conditionalFormatting>
  <conditionalFormatting sqref="K5">
    <cfRule type="expression" dxfId="2799" priority="996">
      <formula>K5="black"</formula>
    </cfRule>
    <cfRule type="expression" dxfId="2798" priority="997">
      <formula>K5="red"</formula>
    </cfRule>
    <cfRule type="expression" dxfId="2797" priority="998">
      <formula>K5="brown"</formula>
    </cfRule>
    <cfRule type="expression" dxfId="2796" priority="999">
      <formula>K5="green"</formula>
    </cfRule>
    <cfRule type="expression" dxfId="2795" priority="1000">
      <formula>K5="blue"</formula>
    </cfRule>
    <cfRule type="expression" dxfId="2794" priority="1001">
      <formula>K5="yellow"</formula>
    </cfRule>
  </conditionalFormatting>
  <conditionalFormatting sqref="K5">
    <cfRule type="expression" dxfId="2793" priority="995" stopIfTrue="1">
      <formula>K5=FALSE</formula>
    </cfRule>
  </conditionalFormatting>
  <conditionalFormatting sqref="B15">
    <cfRule type="expression" dxfId="2792" priority="989">
      <formula>B15="red"</formula>
    </cfRule>
    <cfRule type="expression" dxfId="2791" priority="990">
      <formula>B15="blue"</formula>
    </cfRule>
    <cfRule type="expression" dxfId="2790" priority="991">
      <formula>B15="GREEN"</formula>
    </cfRule>
    <cfRule type="expression" dxfId="2789" priority="992">
      <formula>B15="BROWN"</formula>
    </cfRule>
    <cfRule type="expression" dxfId="2788" priority="993">
      <formula>B15="yellow"</formula>
    </cfRule>
    <cfRule type="expression" dxfId="2787" priority="994">
      <formula>B15="black"</formula>
    </cfRule>
  </conditionalFormatting>
  <conditionalFormatting sqref="B15">
    <cfRule type="expression" dxfId="2786" priority="988" stopIfTrue="1">
      <formula>B15=FALSE</formula>
    </cfRule>
  </conditionalFormatting>
  <conditionalFormatting sqref="B15">
    <cfRule type="expression" dxfId="2785" priority="982">
      <formula>B15="red"</formula>
    </cfRule>
    <cfRule type="expression" dxfId="2784" priority="983">
      <formula>B15="blue"</formula>
    </cfRule>
    <cfRule type="expression" dxfId="2783" priority="984">
      <formula>B15="GREEN"</formula>
    </cfRule>
    <cfRule type="expression" dxfId="2782" priority="985">
      <formula>B15="BROWN"</formula>
    </cfRule>
    <cfRule type="expression" dxfId="2781" priority="986">
      <formula>B15="yellow"</formula>
    </cfRule>
    <cfRule type="expression" dxfId="2780" priority="987">
      <formula>B15="black"</formula>
    </cfRule>
  </conditionalFormatting>
  <conditionalFormatting sqref="B15">
    <cfRule type="expression" dxfId="2779" priority="981" stopIfTrue="1">
      <formula>B15=FALSE</formula>
    </cfRule>
  </conditionalFormatting>
  <conditionalFormatting sqref="B9">
    <cfRule type="expression" dxfId="2778" priority="653">
      <formula>B9="red"</formula>
    </cfRule>
    <cfRule type="expression" dxfId="2777" priority="654">
      <formula>B9="blue"</formula>
    </cfRule>
    <cfRule type="expression" dxfId="2776" priority="655">
      <formula>B9="GREEN"</formula>
    </cfRule>
    <cfRule type="expression" dxfId="2775" priority="656">
      <formula>B9="BROWN"</formula>
    </cfRule>
    <cfRule type="expression" dxfId="2774" priority="657">
      <formula>B9="yellow"</formula>
    </cfRule>
    <cfRule type="expression" dxfId="2773" priority="658">
      <formula>B9="black"</formula>
    </cfRule>
  </conditionalFormatting>
  <conditionalFormatting sqref="B9">
    <cfRule type="expression" dxfId="2772" priority="652" stopIfTrue="1">
      <formula>B9=FALSE</formula>
    </cfRule>
  </conditionalFormatting>
  <conditionalFormatting sqref="B16">
    <cfRule type="expression" dxfId="2771" priority="646">
      <formula>B16="red"</formula>
    </cfRule>
    <cfRule type="expression" dxfId="2770" priority="647">
      <formula>B16="blue"</formula>
    </cfRule>
    <cfRule type="expression" dxfId="2769" priority="648">
      <formula>B16="GREEN"</formula>
    </cfRule>
    <cfRule type="expression" dxfId="2768" priority="649">
      <formula>B16="BROWN"</formula>
    </cfRule>
    <cfRule type="expression" dxfId="2767" priority="650">
      <formula>B16="yellow"</formula>
    </cfRule>
    <cfRule type="expression" dxfId="2766" priority="651">
      <formula>B16="black"</formula>
    </cfRule>
  </conditionalFormatting>
  <conditionalFormatting sqref="B16">
    <cfRule type="expression" dxfId="2765" priority="645" stopIfTrue="1">
      <formula>B16=FALSE</formula>
    </cfRule>
  </conditionalFormatting>
  <conditionalFormatting sqref="B22">
    <cfRule type="expression" dxfId="2764" priority="478">
      <formula>B22="red"</formula>
    </cfRule>
    <cfRule type="expression" dxfId="2763" priority="479">
      <formula>B22="blue"</formula>
    </cfRule>
    <cfRule type="expression" dxfId="2762" priority="480">
      <formula>B22="GREEN"</formula>
    </cfRule>
    <cfRule type="expression" dxfId="2761" priority="481">
      <formula>B22="BROWN"</formula>
    </cfRule>
    <cfRule type="expression" dxfId="2760" priority="482">
      <formula>B22="yellow"</formula>
    </cfRule>
    <cfRule type="expression" dxfId="2759" priority="483">
      <formula>B22="black"</formula>
    </cfRule>
  </conditionalFormatting>
  <conditionalFormatting sqref="B22">
    <cfRule type="expression" dxfId="2758" priority="477" stopIfTrue="1">
      <formula>B22=FALSE</formula>
    </cfRule>
  </conditionalFormatting>
  <conditionalFormatting sqref="B22">
    <cfRule type="expression" dxfId="2757" priority="471">
      <formula>B22="red"</formula>
    </cfRule>
    <cfRule type="expression" dxfId="2756" priority="472">
      <formula>B22="blue"</formula>
    </cfRule>
    <cfRule type="expression" dxfId="2755" priority="473">
      <formula>B22="GREEN"</formula>
    </cfRule>
    <cfRule type="expression" dxfId="2754" priority="474">
      <formula>B22="BROWN"</formula>
    </cfRule>
    <cfRule type="expression" dxfId="2753" priority="475">
      <formula>B22="yellow"</formula>
    </cfRule>
    <cfRule type="expression" dxfId="2752" priority="476">
      <formula>B22="black"</formula>
    </cfRule>
  </conditionalFormatting>
  <conditionalFormatting sqref="B22">
    <cfRule type="expression" dxfId="2751" priority="470" stopIfTrue="1">
      <formula>B22=FALSE</formula>
    </cfRule>
  </conditionalFormatting>
  <conditionalFormatting sqref="B23">
    <cfRule type="expression" dxfId="2750" priority="464">
      <formula>B23="red"</formula>
    </cfRule>
    <cfRule type="expression" dxfId="2749" priority="465">
      <formula>B23="blue"</formula>
    </cfRule>
    <cfRule type="expression" dxfId="2748" priority="466">
      <formula>B23="GREEN"</formula>
    </cfRule>
    <cfRule type="expression" dxfId="2747" priority="467">
      <formula>B23="BROWN"</formula>
    </cfRule>
    <cfRule type="expression" dxfId="2746" priority="468">
      <formula>B23="yellow"</formula>
    </cfRule>
    <cfRule type="expression" dxfId="2745" priority="469">
      <formula>B23="black"</formula>
    </cfRule>
  </conditionalFormatting>
  <conditionalFormatting sqref="B23">
    <cfRule type="expression" dxfId="2744" priority="463" stopIfTrue="1">
      <formula>B23=FALSE</formula>
    </cfRule>
  </conditionalFormatting>
  <conditionalFormatting sqref="B29">
    <cfRule type="expression" dxfId="2743" priority="457">
      <formula>B29="red"</formula>
    </cfRule>
    <cfRule type="expression" dxfId="2742" priority="458">
      <formula>B29="blue"</formula>
    </cfRule>
    <cfRule type="expression" dxfId="2741" priority="459">
      <formula>B29="GREEN"</formula>
    </cfRule>
    <cfRule type="expression" dxfId="2740" priority="460">
      <formula>B29="BROWN"</formula>
    </cfRule>
    <cfRule type="expression" dxfId="2739" priority="461">
      <formula>B29="yellow"</formula>
    </cfRule>
    <cfRule type="expression" dxfId="2738" priority="462">
      <formula>B29="black"</formula>
    </cfRule>
  </conditionalFormatting>
  <conditionalFormatting sqref="B29">
    <cfRule type="expression" dxfId="2737" priority="456" stopIfTrue="1">
      <formula>B29=FALSE</formula>
    </cfRule>
  </conditionalFormatting>
  <conditionalFormatting sqref="B29">
    <cfRule type="expression" dxfId="2736" priority="450">
      <formula>B29="red"</formula>
    </cfRule>
    <cfRule type="expression" dxfId="2735" priority="451">
      <formula>B29="blue"</formula>
    </cfRule>
    <cfRule type="expression" dxfId="2734" priority="452">
      <formula>B29="GREEN"</formula>
    </cfRule>
    <cfRule type="expression" dxfId="2733" priority="453">
      <formula>B29="BROWN"</formula>
    </cfRule>
    <cfRule type="expression" dxfId="2732" priority="454">
      <formula>B29="yellow"</formula>
    </cfRule>
    <cfRule type="expression" dxfId="2731" priority="455">
      <formula>B29="black"</formula>
    </cfRule>
  </conditionalFormatting>
  <conditionalFormatting sqref="B29">
    <cfRule type="expression" dxfId="2730" priority="449" stopIfTrue="1">
      <formula>B29=FALSE</formula>
    </cfRule>
  </conditionalFormatting>
  <conditionalFormatting sqref="B30">
    <cfRule type="expression" dxfId="2729" priority="443">
      <formula>B30="red"</formula>
    </cfRule>
    <cfRule type="expression" dxfId="2728" priority="444">
      <formula>B30="blue"</formula>
    </cfRule>
    <cfRule type="expression" dxfId="2727" priority="445">
      <formula>B30="GREEN"</formula>
    </cfRule>
    <cfRule type="expression" dxfId="2726" priority="446">
      <formula>B30="BROWN"</formula>
    </cfRule>
    <cfRule type="expression" dxfId="2725" priority="447">
      <formula>B30="yellow"</formula>
    </cfRule>
    <cfRule type="expression" dxfId="2724" priority="448">
      <formula>B30="black"</formula>
    </cfRule>
  </conditionalFormatting>
  <conditionalFormatting sqref="B30">
    <cfRule type="expression" dxfId="2723" priority="442" stopIfTrue="1">
      <formula>B30=FALSE</formula>
    </cfRule>
  </conditionalFormatting>
  <conditionalFormatting sqref="B36">
    <cfRule type="expression" dxfId="2722" priority="436">
      <formula>B36="red"</formula>
    </cfRule>
    <cfRule type="expression" dxfId="2721" priority="437">
      <formula>B36="blue"</formula>
    </cfRule>
    <cfRule type="expression" dxfId="2720" priority="438">
      <formula>B36="GREEN"</formula>
    </cfRule>
    <cfRule type="expression" dxfId="2719" priority="439">
      <formula>B36="BROWN"</formula>
    </cfRule>
    <cfRule type="expression" dxfId="2718" priority="440">
      <formula>B36="yellow"</formula>
    </cfRule>
    <cfRule type="expression" dxfId="2717" priority="441">
      <formula>B36="black"</formula>
    </cfRule>
  </conditionalFormatting>
  <conditionalFormatting sqref="B36">
    <cfRule type="expression" dxfId="2716" priority="435" stopIfTrue="1">
      <formula>B36=FALSE</formula>
    </cfRule>
  </conditionalFormatting>
  <conditionalFormatting sqref="B36">
    <cfRule type="expression" dxfId="2715" priority="429">
      <formula>B36="red"</formula>
    </cfRule>
    <cfRule type="expression" dxfId="2714" priority="430">
      <formula>B36="blue"</formula>
    </cfRule>
    <cfRule type="expression" dxfId="2713" priority="431">
      <formula>B36="GREEN"</formula>
    </cfRule>
    <cfRule type="expression" dxfId="2712" priority="432">
      <formula>B36="BROWN"</formula>
    </cfRule>
    <cfRule type="expression" dxfId="2711" priority="433">
      <formula>B36="yellow"</formula>
    </cfRule>
    <cfRule type="expression" dxfId="2710" priority="434">
      <formula>B36="black"</formula>
    </cfRule>
  </conditionalFormatting>
  <conditionalFormatting sqref="B36">
    <cfRule type="expression" dxfId="2709" priority="428" stopIfTrue="1">
      <formula>B36=FALSE</formula>
    </cfRule>
  </conditionalFormatting>
  <conditionalFormatting sqref="B37">
    <cfRule type="expression" dxfId="2708" priority="422">
      <formula>B37="red"</formula>
    </cfRule>
    <cfRule type="expression" dxfId="2707" priority="423">
      <formula>B37="blue"</formula>
    </cfRule>
    <cfRule type="expression" dxfId="2706" priority="424">
      <formula>B37="GREEN"</formula>
    </cfRule>
    <cfRule type="expression" dxfId="2705" priority="425">
      <formula>B37="BROWN"</formula>
    </cfRule>
    <cfRule type="expression" dxfId="2704" priority="426">
      <formula>B37="yellow"</formula>
    </cfRule>
    <cfRule type="expression" dxfId="2703" priority="427">
      <formula>B37="black"</formula>
    </cfRule>
  </conditionalFormatting>
  <conditionalFormatting sqref="B37">
    <cfRule type="expression" dxfId="2702" priority="421" stopIfTrue="1">
      <formula>B37=FALSE</formula>
    </cfRule>
  </conditionalFormatting>
  <conditionalFormatting sqref="B43">
    <cfRule type="expression" dxfId="2701" priority="415">
      <formula>B43="red"</formula>
    </cfRule>
    <cfRule type="expression" dxfId="2700" priority="416">
      <formula>B43="blue"</formula>
    </cfRule>
    <cfRule type="expression" dxfId="2699" priority="417">
      <formula>B43="GREEN"</formula>
    </cfRule>
    <cfRule type="expression" dxfId="2698" priority="418">
      <formula>B43="BROWN"</formula>
    </cfRule>
    <cfRule type="expression" dxfId="2697" priority="419">
      <formula>B43="yellow"</formula>
    </cfRule>
    <cfRule type="expression" dxfId="2696" priority="420">
      <formula>B43="black"</formula>
    </cfRule>
  </conditionalFormatting>
  <conditionalFormatting sqref="B43">
    <cfRule type="expression" dxfId="2695" priority="414" stopIfTrue="1">
      <formula>B43=FALSE</formula>
    </cfRule>
  </conditionalFormatting>
  <conditionalFormatting sqref="B43">
    <cfRule type="expression" dxfId="2694" priority="408">
      <formula>B43="red"</formula>
    </cfRule>
    <cfRule type="expression" dxfId="2693" priority="409">
      <formula>B43="blue"</formula>
    </cfRule>
    <cfRule type="expression" dxfId="2692" priority="410">
      <formula>B43="GREEN"</formula>
    </cfRule>
    <cfRule type="expression" dxfId="2691" priority="411">
      <formula>B43="BROWN"</formula>
    </cfRule>
    <cfRule type="expression" dxfId="2690" priority="412">
      <formula>B43="yellow"</formula>
    </cfRule>
    <cfRule type="expression" dxfId="2689" priority="413">
      <formula>B43="black"</formula>
    </cfRule>
  </conditionalFormatting>
  <conditionalFormatting sqref="B43">
    <cfRule type="expression" dxfId="2688" priority="407" stopIfTrue="1">
      <formula>B43=FALSE</formula>
    </cfRule>
  </conditionalFormatting>
  <conditionalFormatting sqref="B44">
    <cfRule type="expression" dxfId="2687" priority="401">
      <formula>B44="red"</formula>
    </cfRule>
    <cfRule type="expression" dxfId="2686" priority="402">
      <formula>B44="blue"</formula>
    </cfRule>
    <cfRule type="expression" dxfId="2685" priority="403">
      <formula>B44="GREEN"</formula>
    </cfRule>
    <cfRule type="expression" dxfId="2684" priority="404">
      <formula>B44="BROWN"</formula>
    </cfRule>
    <cfRule type="expression" dxfId="2683" priority="405">
      <formula>B44="yellow"</formula>
    </cfRule>
    <cfRule type="expression" dxfId="2682" priority="406">
      <formula>B44="black"</formula>
    </cfRule>
  </conditionalFormatting>
  <conditionalFormatting sqref="B44">
    <cfRule type="expression" dxfId="2681" priority="400" stopIfTrue="1">
      <formula>B44=FALSE</formula>
    </cfRule>
  </conditionalFormatting>
  <conditionalFormatting sqref="B50">
    <cfRule type="expression" dxfId="2680" priority="394">
      <formula>B50="red"</formula>
    </cfRule>
    <cfRule type="expression" dxfId="2679" priority="395">
      <formula>B50="blue"</formula>
    </cfRule>
    <cfRule type="expression" dxfId="2678" priority="396">
      <formula>B50="GREEN"</formula>
    </cfRule>
    <cfRule type="expression" dxfId="2677" priority="397">
      <formula>B50="BROWN"</formula>
    </cfRule>
    <cfRule type="expression" dxfId="2676" priority="398">
      <formula>B50="yellow"</formula>
    </cfRule>
    <cfRule type="expression" dxfId="2675" priority="399">
      <formula>B50="black"</formula>
    </cfRule>
  </conditionalFormatting>
  <conditionalFormatting sqref="B50">
    <cfRule type="expression" dxfId="2674" priority="393" stopIfTrue="1">
      <formula>B50=FALSE</formula>
    </cfRule>
  </conditionalFormatting>
  <conditionalFormatting sqref="B50">
    <cfRule type="expression" dxfId="2673" priority="387">
      <formula>B50="red"</formula>
    </cfRule>
    <cfRule type="expression" dxfId="2672" priority="388">
      <formula>B50="blue"</formula>
    </cfRule>
    <cfRule type="expression" dxfId="2671" priority="389">
      <formula>B50="GREEN"</formula>
    </cfRule>
    <cfRule type="expression" dxfId="2670" priority="390">
      <formula>B50="BROWN"</formula>
    </cfRule>
    <cfRule type="expression" dxfId="2669" priority="391">
      <formula>B50="yellow"</formula>
    </cfRule>
    <cfRule type="expression" dxfId="2668" priority="392">
      <formula>B50="black"</formula>
    </cfRule>
  </conditionalFormatting>
  <conditionalFormatting sqref="B50">
    <cfRule type="expression" dxfId="2667" priority="386" stopIfTrue="1">
      <formula>B50=FALSE</formula>
    </cfRule>
  </conditionalFormatting>
  <conditionalFormatting sqref="B51">
    <cfRule type="expression" dxfId="2666" priority="380">
      <formula>B51="red"</formula>
    </cfRule>
    <cfRule type="expression" dxfId="2665" priority="381">
      <formula>B51="blue"</formula>
    </cfRule>
    <cfRule type="expression" dxfId="2664" priority="382">
      <formula>B51="GREEN"</formula>
    </cfRule>
    <cfRule type="expression" dxfId="2663" priority="383">
      <formula>B51="BROWN"</formula>
    </cfRule>
    <cfRule type="expression" dxfId="2662" priority="384">
      <formula>B51="yellow"</formula>
    </cfRule>
    <cfRule type="expression" dxfId="2661" priority="385">
      <formula>B51="black"</formula>
    </cfRule>
  </conditionalFormatting>
  <conditionalFormatting sqref="B51">
    <cfRule type="expression" dxfId="2660" priority="379" stopIfTrue="1">
      <formula>B51=FALSE</formula>
    </cfRule>
  </conditionalFormatting>
  <conditionalFormatting sqref="B57">
    <cfRule type="expression" dxfId="2659" priority="373">
      <formula>B57="red"</formula>
    </cfRule>
    <cfRule type="expression" dxfId="2658" priority="374">
      <formula>B57="blue"</formula>
    </cfRule>
    <cfRule type="expression" dxfId="2657" priority="375">
      <formula>B57="GREEN"</formula>
    </cfRule>
    <cfRule type="expression" dxfId="2656" priority="376">
      <formula>B57="BROWN"</formula>
    </cfRule>
    <cfRule type="expression" dxfId="2655" priority="377">
      <formula>B57="yellow"</formula>
    </cfRule>
    <cfRule type="expression" dxfId="2654" priority="378">
      <formula>B57="black"</formula>
    </cfRule>
  </conditionalFormatting>
  <conditionalFormatting sqref="B57">
    <cfRule type="expression" dxfId="2653" priority="372" stopIfTrue="1">
      <formula>B57=FALSE</formula>
    </cfRule>
  </conditionalFormatting>
  <conditionalFormatting sqref="B57">
    <cfRule type="expression" dxfId="2652" priority="366">
      <formula>B57="red"</formula>
    </cfRule>
    <cfRule type="expression" dxfId="2651" priority="367">
      <formula>B57="blue"</formula>
    </cfRule>
    <cfRule type="expression" dxfId="2650" priority="368">
      <formula>B57="GREEN"</formula>
    </cfRule>
    <cfRule type="expression" dxfId="2649" priority="369">
      <formula>B57="BROWN"</formula>
    </cfRule>
    <cfRule type="expression" dxfId="2648" priority="370">
      <formula>B57="yellow"</formula>
    </cfRule>
    <cfRule type="expression" dxfId="2647" priority="371">
      <formula>B57="black"</formula>
    </cfRule>
  </conditionalFormatting>
  <conditionalFormatting sqref="B57">
    <cfRule type="expression" dxfId="2646" priority="365" stopIfTrue="1">
      <formula>B57=FALSE</formula>
    </cfRule>
  </conditionalFormatting>
  <conditionalFormatting sqref="B58">
    <cfRule type="expression" dxfId="2645" priority="359">
      <formula>B58="red"</formula>
    </cfRule>
    <cfRule type="expression" dxfId="2644" priority="360">
      <formula>B58="blue"</formula>
    </cfRule>
    <cfRule type="expression" dxfId="2643" priority="361">
      <formula>B58="GREEN"</formula>
    </cfRule>
    <cfRule type="expression" dxfId="2642" priority="362">
      <formula>B58="BROWN"</formula>
    </cfRule>
    <cfRule type="expression" dxfId="2641" priority="363">
      <formula>B58="yellow"</formula>
    </cfRule>
    <cfRule type="expression" dxfId="2640" priority="364">
      <formula>B58="black"</formula>
    </cfRule>
  </conditionalFormatting>
  <conditionalFormatting sqref="B58">
    <cfRule type="expression" dxfId="2639" priority="358" stopIfTrue="1">
      <formula>B58=FALSE</formula>
    </cfRule>
  </conditionalFormatting>
  <conditionalFormatting sqref="B64">
    <cfRule type="expression" dxfId="2638" priority="352">
      <formula>B64="red"</formula>
    </cfRule>
    <cfRule type="expression" dxfId="2637" priority="353">
      <formula>B64="blue"</formula>
    </cfRule>
    <cfRule type="expression" dxfId="2636" priority="354">
      <formula>B64="GREEN"</formula>
    </cfRule>
    <cfRule type="expression" dxfId="2635" priority="355">
      <formula>B64="BROWN"</formula>
    </cfRule>
    <cfRule type="expression" dxfId="2634" priority="356">
      <formula>B64="yellow"</formula>
    </cfRule>
    <cfRule type="expression" dxfId="2633" priority="357">
      <formula>B64="black"</formula>
    </cfRule>
  </conditionalFormatting>
  <conditionalFormatting sqref="B64">
    <cfRule type="expression" dxfId="2632" priority="351" stopIfTrue="1">
      <formula>B64=FALSE</formula>
    </cfRule>
  </conditionalFormatting>
  <conditionalFormatting sqref="B64">
    <cfRule type="expression" dxfId="2631" priority="345">
      <formula>B64="red"</formula>
    </cfRule>
    <cfRule type="expression" dxfId="2630" priority="346">
      <formula>B64="blue"</formula>
    </cfRule>
    <cfRule type="expression" dxfId="2629" priority="347">
      <formula>B64="GREEN"</formula>
    </cfRule>
    <cfRule type="expression" dxfId="2628" priority="348">
      <formula>B64="BROWN"</formula>
    </cfRule>
    <cfRule type="expression" dxfId="2627" priority="349">
      <formula>B64="yellow"</formula>
    </cfRule>
    <cfRule type="expression" dxfId="2626" priority="350">
      <formula>B64="black"</formula>
    </cfRule>
  </conditionalFormatting>
  <conditionalFormatting sqref="B64">
    <cfRule type="expression" dxfId="2625" priority="344" stopIfTrue="1">
      <formula>B64=FALSE</formula>
    </cfRule>
  </conditionalFormatting>
  <conditionalFormatting sqref="B65">
    <cfRule type="expression" dxfId="2624" priority="338">
      <formula>B65="red"</formula>
    </cfRule>
    <cfRule type="expression" dxfId="2623" priority="339">
      <formula>B65="blue"</formula>
    </cfRule>
    <cfRule type="expression" dxfId="2622" priority="340">
      <formula>B65="GREEN"</formula>
    </cfRule>
    <cfRule type="expression" dxfId="2621" priority="341">
      <formula>B65="BROWN"</formula>
    </cfRule>
    <cfRule type="expression" dxfId="2620" priority="342">
      <formula>B65="yellow"</formula>
    </cfRule>
    <cfRule type="expression" dxfId="2619" priority="343">
      <formula>B65="black"</formula>
    </cfRule>
  </conditionalFormatting>
  <conditionalFormatting sqref="B65">
    <cfRule type="expression" dxfId="2618" priority="337" stopIfTrue="1">
      <formula>B65=FALSE</formula>
    </cfRule>
  </conditionalFormatting>
  <conditionalFormatting sqref="B71">
    <cfRule type="expression" dxfId="2617" priority="331">
      <formula>B71="red"</formula>
    </cfRule>
    <cfRule type="expression" dxfId="2616" priority="332">
      <formula>B71="blue"</formula>
    </cfRule>
    <cfRule type="expression" dxfId="2615" priority="333">
      <formula>B71="GREEN"</formula>
    </cfRule>
    <cfRule type="expression" dxfId="2614" priority="334">
      <formula>B71="BROWN"</formula>
    </cfRule>
    <cfRule type="expression" dxfId="2613" priority="335">
      <formula>B71="yellow"</formula>
    </cfRule>
    <cfRule type="expression" dxfId="2612" priority="336">
      <formula>B71="black"</formula>
    </cfRule>
  </conditionalFormatting>
  <conditionalFormatting sqref="B71">
    <cfRule type="expression" dxfId="2611" priority="330" stopIfTrue="1">
      <formula>B71=FALSE</formula>
    </cfRule>
  </conditionalFormatting>
  <conditionalFormatting sqref="B71">
    <cfRule type="expression" dxfId="2610" priority="324">
      <formula>B71="red"</formula>
    </cfRule>
    <cfRule type="expression" dxfId="2609" priority="325">
      <formula>B71="blue"</formula>
    </cfRule>
    <cfRule type="expression" dxfId="2608" priority="326">
      <formula>B71="GREEN"</formula>
    </cfRule>
    <cfRule type="expression" dxfId="2607" priority="327">
      <formula>B71="BROWN"</formula>
    </cfRule>
    <cfRule type="expression" dxfId="2606" priority="328">
      <formula>B71="yellow"</formula>
    </cfRule>
    <cfRule type="expression" dxfId="2605" priority="329">
      <formula>B71="black"</formula>
    </cfRule>
  </conditionalFormatting>
  <conditionalFormatting sqref="B71">
    <cfRule type="expression" dxfId="2604" priority="323" stopIfTrue="1">
      <formula>B71=FALSE</formula>
    </cfRule>
  </conditionalFormatting>
  <conditionalFormatting sqref="B72">
    <cfRule type="expression" dxfId="2603" priority="317">
      <formula>B72="red"</formula>
    </cfRule>
    <cfRule type="expression" dxfId="2602" priority="318">
      <formula>B72="blue"</formula>
    </cfRule>
    <cfRule type="expression" dxfId="2601" priority="319">
      <formula>B72="GREEN"</formula>
    </cfRule>
    <cfRule type="expression" dxfId="2600" priority="320">
      <formula>B72="BROWN"</formula>
    </cfRule>
    <cfRule type="expression" dxfId="2599" priority="321">
      <formula>B72="yellow"</formula>
    </cfRule>
    <cfRule type="expression" dxfId="2598" priority="322">
      <formula>B72="black"</formula>
    </cfRule>
  </conditionalFormatting>
  <conditionalFormatting sqref="B72">
    <cfRule type="expression" dxfId="2597" priority="316" stopIfTrue="1">
      <formula>B72=FALSE</formula>
    </cfRule>
  </conditionalFormatting>
  <conditionalFormatting sqref="B78">
    <cfRule type="expression" dxfId="2596" priority="310">
      <formula>B78="red"</formula>
    </cfRule>
    <cfRule type="expression" dxfId="2595" priority="311">
      <formula>B78="blue"</formula>
    </cfRule>
    <cfRule type="expression" dxfId="2594" priority="312">
      <formula>B78="GREEN"</formula>
    </cfRule>
    <cfRule type="expression" dxfId="2593" priority="313">
      <formula>B78="BROWN"</formula>
    </cfRule>
    <cfRule type="expression" dxfId="2592" priority="314">
      <formula>B78="yellow"</formula>
    </cfRule>
    <cfRule type="expression" dxfId="2591" priority="315">
      <formula>B78="black"</formula>
    </cfRule>
  </conditionalFormatting>
  <conditionalFormatting sqref="B78">
    <cfRule type="expression" dxfId="2590" priority="309" stopIfTrue="1">
      <formula>B78=FALSE</formula>
    </cfRule>
  </conditionalFormatting>
  <conditionalFormatting sqref="B78">
    <cfRule type="expression" dxfId="2589" priority="303">
      <formula>B78="red"</formula>
    </cfRule>
    <cfRule type="expression" dxfId="2588" priority="304">
      <formula>B78="blue"</formula>
    </cfRule>
    <cfRule type="expression" dxfId="2587" priority="305">
      <formula>B78="GREEN"</formula>
    </cfRule>
    <cfRule type="expression" dxfId="2586" priority="306">
      <formula>B78="BROWN"</formula>
    </cfRule>
    <cfRule type="expression" dxfId="2585" priority="307">
      <formula>B78="yellow"</formula>
    </cfRule>
    <cfRule type="expression" dxfId="2584" priority="308">
      <formula>B78="black"</formula>
    </cfRule>
  </conditionalFormatting>
  <conditionalFormatting sqref="B78">
    <cfRule type="expression" dxfId="2583" priority="302" stopIfTrue="1">
      <formula>B78=FALSE</formula>
    </cfRule>
  </conditionalFormatting>
  <conditionalFormatting sqref="B79">
    <cfRule type="expression" dxfId="2582" priority="296">
      <formula>B79="red"</formula>
    </cfRule>
    <cfRule type="expression" dxfId="2581" priority="297">
      <formula>B79="blue"</formula>
    </cfRule>
    <cfRule type="expression" dxfId="2580" priority="298">
      <formula>B79="GREEN"</formula>
    </cfRule>
    <cfRule type="expression" dxfId="2579" priority="299">
      <formula>B79="BROWN"</formula>
    </cfRule>
    <cfRule type="expression" dxfId="2578" priority="300">
      <formula>B79="yellow"</formula>
    </cfRule>
    <cfRule type="expression" dxfId="2577" priority="301">
      <formula>B79="black"</formula>
    </cfRule>
  </conditionalFormatting>
  <conditionalFormatting sqref="B79">
    <cfRule type="expression" dxfId="2576" priority="295" stopIfTrue="1">
      <formula>B79=FALSE</formula>
    </cfRule>
  </conditionalFormatting>
  <conditionalFormatting sqref="B85">
    <cfRule type="expression" dxfId="2575" priority="289">
      <formula>B85="red"</formula>
    </cfRule>
    <cfRule type="expression" dxfId="2574" priority="290">
      <formula>B85="blue"</formula>
    </cfRule>
    <cfRule type="expression" dxfId="2573" priority="291">
      <formula>B85="GREEN"</formula>
    </cfRule>
    <cfRule type="expression" dxfId="2572" priority="292">
      <formula>B85="BROWN"</formula>
    </cfRule>
    <cfRule type="expression" dxfId="2571" priority="293">
      <formula>B85="yellow"</formula>
    </cfRule>
    <cfRule type="expression" dxfId="2570" priority="294">
      <formula>B85="black"</formula>
    </cfRule>
  </conditionalFormatting>
  <conditionalFormatting sqref="B85">
    <cfRule type="expression" dxfId="2569" priority="288" stopIfTrue="1">
      <formula>B85=FALSE</formula>
    </cfRule>
  </conditionalFormatting>
  <conditionalFormatting sqref="B85">
    <cfRule type="expression" dxfId="2568" priority="282">
      <formula>B85="red"</formula>
    </cfRule>
    <cfRule type="expression" dxfId="2567" priority="283">
      <formula>B85="blue"</formula>
    </cfRule>
    <cfRule type="expression" dxfId="2566" priority="284">
      <formula>B85="GREEN"</formula>
    </cfRule>
    <cfRule type="expression" dxfId="2565" priority="285">
      <formula>B85="BROWN"</formula>
    </cfRule>
    <cfRule type="expression" dxfId="2564" priority="286">
      <formula>B85="yellow"</formula>
    </cfRule>
    <cfRule type="expression" dxfId="2563" priority="287">
      <formula>B85="black"</formula>
    </cfRule>
  </conditionalFormatting>
  <conditionalFormatting sqref="B85">
    <cfRule type="expression" dxfId="2562" priority="281" stopIfTrue="1">
      <formula>B85=FALSE</formula>
    </cfRule>
  </conditionalFormatting>
  <conditionalFormatting sqref="B86">
    <cfRule type="expression" dxfId="2561" priority="275">
      <formula>B86="red"</formula>
    </cfRule>
    <cfRule type="expression" dxfId="2560" priority="276">
      <formula>B86="blue"</formula>
    </cfRule>
    <cfRule type="expression" dxfId="2559" priority="277">
      <formula>B86="GREEN"</formula>
    </cfRule>
    <cfRule type="expression" dxfId="2558" priority="278">
      <formula>B86="BROWN"</formula>
    </cfRule>
    <cfRule type="expression" dxfId="2557" priority="279">
      <formula>B86="yellow"</formula>
    </cfRule>
    <cfRule type="expression" dxfId="2556" priority="280">
      <formula>B86="black"</formula>
    </cfRule>
  </conditionalFormatting>
  <conditionalFormatting sqref="B86">
    <cfRule type="expression" dxfId="2555" priority="274" stopIfTrue="1">
      <formula>B86=FALSE</formula>
    </cfRule>
  </conditionalFormatting>
  <conditionalFormatting sqref="B92">
    <cfRule type="expression" dxfId="2554" priority="268">
      <formula>B92="red"</formula>
    </cfRule>
    <cfRule type="expression" dxfId="2553" priority="269">
      <formula>B92="blue"</formula>
    </cfRule>
    <cfRule type="expression" dxfId="2552" priority="270">
      <formula>B92="GREEN"</formula>
    </cfRule>
    <cfRule type="expression" dxfId="2551" priority="271">
      <formula>B92="BROWN"</formula>
    </cfRule>
    <cfRule type="expression" dxfId="2550" priority="272">
      <formula>B92="yellow"</formula>
    </cfRule>
    <cfRule type="expression" dxfId="2549" priority="273">
      <formula>B92="black"</formula>
    </cfRule>
  </conditionalFormatting>
  <conditionalFormatting sqref="B92">
    <cfRule type="expression" dxfId="2548" priority="267" stopIfTrue="1">
      <formula>B92=FALSE</formula>
    </cfRule>
  </conditionalFormatting>
  <conditionalFormatting sqref="B92">
    <cfRule type="expression" dxfId="2547" priority="261">
      <formula>B92="red"</formula>
    </cfRule>
    <cfRule type="expression" dxfId="2546" priority="262">
      <formula>B92="blue"</formula>
    </cfRule>
    <cfRule type="expression" dxfId="2545" priority="263">
      <formula>B92="GREEN"</formula>
    </cfRule>
    <cfRule type="expression" dxfId="2544" priority="264">
      <formula>B92="BROWN"</formula>
    </cfRule>
    <cfRule type="expression" dxfId="2543" priority="265">
      <formula>B92="yellow"</formula>
    </cfRule>
    <cfRule type="expression" dxfId="2542" priority="266">
      <formula>B92="black"</formula>
    </cfRule>
  </conditionalFormatting>
  <conditionalFormatting sqref="B92">
    <cfRule type="expression" dxfId="2541" priority="260" stopIfTrue="1">
      <formula>B92=FALSE</formula>
    </cfRule>
  </conditionalFormatting>
  <conditionalFormatting sqref="B93">
    <cfRule type="expression" dxfId="2540" priority="254">
      <formula>B93="red"</formula>
    </cfRule>
    <cfRule type="expression" dxfId="2539" priority="255">
      <formula>B93="blue"</formula>
    </cfRule>
    <cfRule type="expression" dxfId="2538" priority="256">
      <formula>B93="GREEN"</formula>
    </cfRule>
    <cfRule type="expression" dxfId="2537" priority="257">
      <formula>B93="BROWN"</formula>
    </cfRule>
    <cfRule type="expression" dxfId="2536" priority="258">
      <formula>B93="yellow"</formula>
    </cfRule>
    <cfRule type="expression" dxfId="2535" priority="259">
      <formula>B93="black"</formula>
    </cfRule>
  </conditionalFormatting>
  <conditionalFormatting sqref="B93">
    <cfRule type="expression" dxfId="2534" priority="253" stopIfTrue="1">
      <formula>B93=FALSE</formula>
    </cfRule>
  </conditionalFormatting>
  <conditionalFormatting sqref="B99">
    <cfRule type="expression" dxfId="2533" priority="247">
      <formula>B99="red"</formula>
    </cfRule>
    <cfRule type="expression" dxfId="2532" priority="248">
      <formula>B99="blue"</formula>
    </cfRule>
    <cfRule type="expression" dxfId="2531" priority="249">
      <formula>B99="GREEN"</formula>
    </cfRule>
    <cfRule type="expression" dxfId="2530" priority="250">
      <formula>B99="BROWN"</formula>
    </cfRule>
    <cfRule type="expression" dxfId="2529" priority="251">
      <formula>B99="yellow"</formula>
    </cfRule>
    <cfRule type="expression" dxfId="2528" priority="252">
      <formula>B99="black"</formula>
    </cfRule>
  </conditionalFormatting>
  <conditionalFormatting sqref="B99">
    <cfRule type="expression" dxfId="2527" priority="246" stopIfTrue="1">
      <formula>B99=FALSE</formula>
    </cfRule>
  </conditionalFormatting>
  <conditionalFormatting sqref="B99">
    <cfRule type="expression" dxfId="2526" priority="240">
      <formula>B99="red"</formula>
    </cfRule>
    <cfRule type="expression" dxfId="2525" priority="241">
      <formula>B99="blue"</formula>
    </cfRule>
    <cfRule type="expression" dxfId="2524" priority="242">
      <formula>B99="GREEN"</formula>
    </cfRule>
    <cfRule type="expression" dxfId="2523" priority="243">
      <formula>B99="BROWN"</formula>
    </cfRule>
    <cfRule type="expression" dxfId="2522" priority="244">
      <formula>B99="yellow"</formula>
    </cfRule>
    <cfRule type="expression" dxfId="2521" priority="245">
      <formula>B99="black"</formula>
    </cfRule>
  </conditionalFormatting>
  <conditionalFormatting sqref="B99">
    <cfRule type="expression" dxfId="2520" priority="239" stopIfTrue="1">
      <formula>B99=FALSE</formula>
    </cfRule>
  </conditionalFormatting>
  <conditionalFormatting sqref="B100">
    <cfRule type="expression" dxfId="2519" priority="233">
      <formula>B100="red"</formula>
    </cfRule>
    <cfRule type="expression" dxfId="2518" priority="234">
      <formula>B100="blue"</formula>
    </cfRule>
    <cfRule type="expression" dxfId="2517" priority="235">
      <formula>B100="GREEN"</formula>
    </cfRule>
    <cfRule type="expression" dxfId="2516" priority="236">
      <formula>B100="BROWN"</formula>
    </cfRule>
    <cfRule type="expression" dxfId="2515" priority="237">
      <formula>B100="yellow"</formula>
    </cfRule>
    <cfRule type="expression" dxfId="2514" priority="238">
      <formula>B100="black"</formula>
    </cfRule>
  </conditionalFormatting>
  <conditionalFormatting sqref="B100">
    <cfRule type="expression" dxfId="2513" priority="232" stopIfTrue="1">
      <formula>B100=FALSE</formula>
    </cfRule>
  </conditionalFormatting>
  <conditionalFormatting sqref="B106">
    <cfRule type="expression" dxfId="2512" priority="226">
      <formula>B106="red"</formula>
    </cfRule>
    <cfRule type="expression" dxfId="2511" priority="227">
      <formula>B106="blue"</formula>
    </cfRule>
    <cfRule type="expression" dxfId="2510" priority="228">
      <formula>B106="GREEN"</formula>
    </cfRule>
    <cfRule type="expression" dxfId="2509" priority="229">
      <formula>B106="BROWN"</formula>
    </cfRule>
    <cfRule type="expression" dxfId="2508" priority="230">
      <formula>B106="yellow"</formula>
    </cfRule>
    <cfRule type="expression" dxfId="2507" priority="231">
      <formula>B106="black"</formula>
    </cfRule>
  </conditionalFormatting>
  <conditionalFormatting sqref="B106">
    <cfRule type="expression" dxfId="2506" priority="225" stopIfTrue="1">
      <formula>B106=FALSE</formula>
    </cfRule>
  </conditionalFormatting>
  <conditionalFormatting sqref="B106">
    <cfRule type="expression" dxfId="2505" priority="219">
      <formula>B106="red"</formula>
    </cfRule>
    <cfRule type="expression" dxfId="2504" priority="220">
      <formula>B106="blue"</formula>
    </cfRule>
    <cfRule type="expression" dxfId="2503" priority="221">
      <formula>B106="GREEN"</formula>
    </cfRule>
    <cfRule type="expression" dxfId="2502" priority="222">
      <formula>B106="BROWN"</formula>
    </cfRule>
    <cfRule type="expression" dxfId="2501" priority="223">
      <formula>B106="yellow"</formula>
    </cfRule>
    <cfRule type="expression" dxfId="2500" priority="224">
      <formula>B106="black"</formula>
    </cfRule>
  </conditionalFormatting>
  <conditionalFormatting sqref="B106">
    <cfRule type="expression" dxfId="2499" priority="218" stopIfTrue="1">
      <formula>B106=FALSE</formula>
    </cfRule>
  </conditionalFormatting>
  <conditionalFormatting sqref="B107">
    <cfRule type="expression" dxfId="2498" priority="212">
      <formula>B107="red"</formula>
    </cfRule>
    <cfRule type="expression" dxfId="2497" priority="213">
      <formula>B107="blue"</formula>
    </cfRule>
    <cfRule type="expression" dxfId="2496" priority="214">
      <formula>B107="GREEN"</formula>
    </cfRule>
    <cfRule type="expression" dxfId="2495" priority="215">
      <formula>B107="BROWN"</formula>
    </cfRule>
    <cfRule type="expression" dxfId="2494" priority="216">
      <formula>B107="yellow"</formula>
    </cfRule>
    <cfRule type="expression" dxfId="2493" priority="217">
      <formula>B107="black"</formula>
    </cfRule>
  </conditionalFormatting>
  <conditionalFormatting sqref="B107">
    <cfRule type="expression" dxfId="2492" priority="211" stopIfTrue="1">
      <formula>B107=FALSE</formula>
    </cfRule>
  </conditionalFormatting>
  <conditionalFormatting sqref="B113">
    <cfRule type="expression" dxfId="2491" priority="205">
      <formula>B113="red"</formula>
    </cfRule>
    <cfRule type="expression" dxfId="2490" priority="206">
      <formula>B113="blue"</formula>
    </cfRule>
    <cfRule type="expression" dxfId="2489" priority="207">
      <formula>B113="GREEN"</formula>
    </cfRule>
    <cfRule type="expression" dxfId="2488" priority="208">
      <formula>B113="BROWN"</formula>
    </cfRule>
    <cfRule type="expression" dxfId="2487" priority="209">
      <formula>B113="yellow"</formula>
    </cfRule>
    <cfRule type="expression" dxfId="2486" priority="210">
      <formula>B113="black"</formula>
    </cfRule>
  </conditionalFormatting>
  <conditionalFormatting sqref="B113">
    <cfRule type="expression" dxfId="2485" priority="204" stopIfTrue="1">
      <formula>B113=FALSE</formula>
    </cfRule>
  </conditionalFormatting>
  <conditionalFormatting sqref="B113">
    <cfRule type="expression" dxfId="2484" priority="198">
      <formula>B113="red"</formula>
    </cfRule>
    <cfRule type="expression" dxfId="2483" priority="199">
      <formula>B113="blue"</formula>
    </cfRule>
    <cfRule type="expression" dxfId="2482" priority="200">
      <formula>B113="GREEN"</formula>
    </cfRule>
    <cfRule type="expression" dxfId="2481" priority="201">
      <formula>B113="BROWN"</formula>
    </cfRule>
    <cfRule type="expression" dxfId="2480" priority="202">
      <formula>B113="yellow"</formula>
    </cfRule>
    <cfRule type="expression" dxfId="2479" priority="203">
      <formula>B113="black"</formula>
    </cfRule>
  </conditionalFormatting>
  <conditionalFormatting sqref="B113">
    <cfRule type="expression" dxfId="2478" priority="197" stopIfTrue="1">
      <formula>B113=FALSE</formula>
    </cfRule>
  </conditionalFormatting>
  <conditionalFormatting sqref="B114">
    <cfRule type="expression" dxfId="2477" priority="191">
      <formula>B114="red"</formula>
    </cfRule>
    <cfRule type="expression" dxfId="2476" priority="192">
      <formula>B114="blue"</formula>
    </cfRule>
    <cfRule type="expression" dxfId="2475" priority="193">
      <formula>B114="GREEN"</formula>
    </cfRule>
    <cfRule type="expression" dxfId="2474" priority="194">
      <formula>B114="BROWN"</formula>
    </cfRule>
    <cfRule type="expression" dxfId="2473" priority="195">
      <formula>B114="yellow"</formula>
    </cfRule>
    <cfRule type="expression" dxfId="2472" priority="196">
      <formula>B114="black"</formula>
    </cfRule>
  </conditionalFormatting>
  <conditionalFormatting sqref="B114">
    <cfRule type="expression" dxfId="2471" priority="190" stopIfTrue="1">
      <formula>B114=FALSE</formula>
    </cfRule>
  </conditionalFormatting>
  <conditionalFormatting sqref="B120">
    <cfRule type="expression" dxfId="2470" priority="184">
      <formula>B120="red"</formula>
    </cfRule>
    <cfRule type="expression" dxfId="2469" priority="185">
      <formula>B120="blue"</formula>
    </cfRule>
    <cfRule type="expression" dxfId="2468" priority="186">
      <formula>B120="GREEN"</formula>
    </cfRule>
    <cfRule type="expression" dxfId="2467" priority="187">
      <formula>B120="BROWN"</formula>
    </cfRule>
    <cfRule type="expression" dxfId="2466" priority="188">
      <formula>B120="yellow"</formula>
    </cfRule>
    <cfRule type="expression" dxfId="2465" priority="189">
      <formula>B120="black"</formula>
    </cfRule>
  </conditionalFormatting>
  <conditionalFormatting sqref="B120">
    <cfRule type="expression" dxfId="2464" priority="183" stopIfTrue="1">
      <formula>B120=FALSE</formula>
    </cfRule>
  </conditionalFormatting>
  <conditionalFormatting sqref="B120">
    <cfRule type="expression" dxfId="2463" priority="177">
      <formula>B120="red"</formula>
    </cfRule>
    <cfRule type="expression" dxfId="2462" priority="178">
      <formula>B120="blue"</formula>
    </cfRule>
    <cfRule type="expression" dxfId="2461" priority="179">
      <formula>B120="GREEN"</formula>
    </cfRule>
    <cfRule type="expression" dxfId="2460" priority="180">
      <formula>B120="BROWN"</formula>
    </cfRule>
    <cfRule type="expression" dxfId="2459" priority="181">
      <formula>B120="yellow"</formula>
    </cfRule>
    <cfRule type="expression" dxfId="2458" priority="182">
      <formula>B120="black"</formula>
    </cfRule>
  </conditionalFormatting>
  <conditionalFormatting sqref="B120">
    <cfRule type="expression" dxfId="2457" priority="176" stopIfTrue="1">
      <formula>B120=FALSE</formula>
    </cfRule>
  </conditionalFormatting>
  <conditionalFormatting sqref="B121">
    <cfRule type="expression" dxfId="2456" priority="170">
      <formula>B121="red"</formula>
    </cfRule>
    <cfRule type="expression" dxfId="2455" priority="171">
      <formula>B121="blue"</formula>
    </cfRule>
    <cfRule type="expression" dxfId="2454" priority="172">
      <formula>B121="GREEN"</formula>
    </cfRule>
    <cfRule type="expression" dxfId="2453" priority="173">
      <formula>B121="BROWN"</formula>
    </cfRule>
    <cfRule type="expression" dxfId="2452" priority="174">
      <formula>B121="yellow"</formula>
    </cfRule>
    <cfRule type="expression" dxfId="2451" priority="175">
      <formula>B121="black"</formula>
    </cfRule>
  </conditionalFormatting>
  <conditionalFormatting sqref="B121">
    <cfRule type="expression" dxfId="2450" priority="169" stopIfTrue="1">
      <formula>B121=FALSE</formula>
    </cfRule>
  </conditionalFormatting>
  <conditionalFormatting sqref="B127">
    <cfRule type="expression" dxfId="2449" priority="163">
      <formula>B127="red"</formula>
    </cfRule>
    <cfRule type="expression" dxfId="2448" priority="164">
      <formula>B127="blue"</formula>
    </cfRule>
    <cfRule type="expression" dxfId="2447" priority="165">
      <formula>B127="GREEN"</formula>
    </cfRule>
    <cfRule type="expression" dxfId="2446" priority="166">
      <formula>B127="BROWN"</formula>
    </cfRule>
    <cfRule type="expression" dxfId="2445" priority="167">
      <formula>B127="yellow"</formula>
    </cfRule>
    <cfRule type="expression" dxfId="2444" priority="168">
      <formula>B127="black"</formula>
    </cfRule>
  </conditionalFormatting>
  <conditionalFormatting sqref="B127">
    <cfRule type="expression" dxfId="2443" priority="162" stopIfTrue="1">
      <formula>B127=FALSE</formula>
    </cfRule>
  </conditionalFormatting>
  <conditionalFormatting sqref="B127">
    <cfRule type="expression" dxfId="2442" priority="156">
      <formula>B127="red"</formula>
    </cfRule>
    <cfRule type="expression" dxfId="2441" priority="157">
      <formula>B127="blue"</formula>
    </cfRule>
    <cfRule type="expression" dxfId="2440" priority="158">
      <formula>B127="GREEN"</formula>
    </cfRule>
    <cfRule type="expression" dxfId="2439" priority="159">
      <formula>B127="BROWN"</formula>
    </cfRule>
    <cfRule type="expression" dxfId="2438" priority="160">
      <formula>B127="yellow"</formula>
    </cfRule>
    <cfRule type="expression" dxfId="2437" priority="161">
      <formula>B127="black"</formula>
    </cfRule>
  </conditionalFormatting>
  <conditionalFormatting sqref="B127">
    <cfRule type="expression" dxfId="2436" priority="155" stopIfTrue="1">
      <formula>B127=FALSE</formula>
    </cfRule>
  </conditionalFormatting>
  <conditionalFormatting sqref="B128">
    <cfRule type="expression" dxfId="2435" priority="149">
      <formula>B128="red"</formula>
    </cfRule>
    <cfRule type="expression" dxfId="2434" priority="150">
      <formula>B128="blue"</formula>
    </cfRule>
    <cfRule type="expression" dxfId="2433" priority="151">
      <formula>B128="GREEN"</formula>
    </cfRule>
    <cfRule type="expression" dxfId="2432" priority="152">
      <formula>B128="BROWN"</formula>
    </cfRule>
    <cfRule type="expression" dxfId="2431" priority="153">
      <formula>B128="yellow"</formula>
    </cfRule>
    <cfRule type="expression" dxfId="2430" priority="154">
      <formula>B128="black"</formula>
    </cfRule>
  </conditionalFormatting>
  <conditionalFormatting sqref="B128">
    <cfRule type="expression" dxfId="2429" priority="148" stopIfTrue="1">
      <formula>B128=FALSE</formula>
    </cfRule>
  </conditionalFormatting>
  <conditionalFormatting sqref="B134">
    <cfRule type="expression" dxfId="2428" priority="142">
      <formula>B134="red"</formula>
    </cfRule>
    <cfRule type="expression" dxfId="2427" priority="143">
      <formula>B134="blue"</formula>
    </cfRule>
    <cfRule type="expression" dxfId="2426" priority="144">
      <formula>B134="GREEN"</formula>
    </cfRule>
    <cfRule type="expression" dxfId="2425" priority="145">
      <formula>B134="BROWN"</formula>
    </cfRule>
    <cfRule type="expression" dxfId="2424" priority="146">
      <formula>B134="yellow"</formula>
    </cfRule>
    <cfRule type="expression" dxfId="2423" priority="147">
      <formula>B134="black"</formula>
    </cfRule>
  </conditionalFormatting>
  <conditionalFormatting sqref="B134">
    <cfRule type="expression" dxfId="2422" priority="141" stopIfTrue="1">
      <formula>B134=FALSE</formula>
    </cfRule>
  </conditionalFormatting>
  <conditionalFormatting sqref="B134">
    <cfRule type="expression" dxfId="2421" priority="135">
      <formula>B134="red"</formula>
    </cfRule>
    <cfRule type="expression" dxfId="2420" priority="136">
      <formula>B134="blue"</formula>
    </cfRule>
    <cfRule type="expression" dxfId="2419" priority="137">
      <formula>B134="GREEN"</formula>
    </cfRule>
    <cfRule type="expression" dxfId="2418" priority="138">
      <formula>B134="BROWN"</formula>
    </cfRule>
    <cfRule type="expression" dxfId="2417" priority="139">
      <formula>B134="yellow"</formula>
    </cfRule>
    <cfRule type="expression" dxfId="2416" priority="140">
      <formula>B134="black"</formula>
    </cfRule>
  </conditionalFormatting>
  <conditionalFormatting sqref="B134">
    <cfRule type="expression" dxfId="2415" priority="134" stopIfTrue="1">
      <formula>B134=FALSE</formula>
    </cfRule>
  </conditionalFormatting>
  <conditionalFormatting sqref="B135">
    <cfRule type="expression" dxfId="2414" priority="128">
      <formula>B135="red"</formula>
    </cfRule>
    <cfRule type="expression" dxfId="2413" priority="129">
      <formula>B135="blue"</formula>
    </cfRule>
    <cfRule type="expression" dxfId="2412" priority="130">
      <formula>B135="GREEN"</formula>
    </cfRule>
    <cfRule type="expression" dxfId="2411" priority="131">
      <formula>B135="BROWN"</formula>
    </cfRule>
    <cfRule type="expression" dxfId="2410" priority="132">
      <formula>B135="yellow"</formula>
    </cfRule>
    <cfRule type="expression" dxfId="2409" priority="133">
      <formula>B135="black"</formula>
    </cfRule>
  </conditionalFormatting>
  <conditionalFormatting sqref="B135">
    <cfRule type="expression" dxfId="2408" priority="127" stopIfTrue="1">
      <formula>B135=FALSE</formula>
    </cfRule>
  </conditionalFormatting>
  <conditionalFormatting sqref="B141">
    <cfRule type="expression" dxfId="2407" priority="121">
      <formula>B141="red"</formula>
    </cfRule>
    <cfRule type="expression" dxfId="2406" priority="122">
      <formula>B141="blue"</formula>
    </cfRule>
    <cfRule type="expression" dxfId="2405" priority="123">
      <formula>B141="GREEN"</formula>
    </cfRule>
    <cfRule type="expression" dxfId="2404" priority="124">
      <formula>B141="BROWN"</formula>
    </cfRule>
    <cfRule type="expression" dxfId="2403" priority="125">
      <formula>B141="yellow"</formula>
    </cfRule>
    <cfRule type="expression" dxfId="2402" priority="126">
      <formula>B141="black"</formula>
    </cfRule>
  </conditionalFormatting>
  <conditionalFormatting sqref="B141">
    <cfRule type="expression" dxfId="2401" priority="120" stopIfTrue="1">
      <formula>B141=FALSE</formula>
    </cfRule>
  </conditionalFormatting>
  <conditionalFormatting sqref="B141">
    <cfRule type="expression" dxfId="2400" priority="114">
      <formula>B141="red"</formula>
    </cfRule>
    <cfRule type="expression" dxfId="2399" priority="115">
      <formula>B141="blue"</formula>
    </cfRule>
    <cfRule type="expression" dxfId="2398" priority="116">
      <formula>B141="GREEN"</formula>
    </cfRule>
    <cfRule type="expression" dxfId="2397" priority="117">
      <formula>B141="BROWN"</formula>
    </cfRule>
    <cfRule type="expression" dxfId="2396" priority="118">
      <formula>B141="yellow"</formula>
    </cfRule>
    <cfRule type="expression" dxfId="2395" priority="119">
      <formula>B141="black"</formula>
    </cfRule>
  </conditionalFormatting>
  <conditionalFormatting sqref="B141">
    <cfRule type="expression" dxfId="2394" priority="113" stopIfTrue="1">
      <formula>B141=FALSE</formula>
    </cfRule>
  </conditionalFormatting>
  <conditionalFormatting sqref="B142">
    <cfRule type="expression" dxfId="2393" priority="107">
      <formula>B142="red"</formula>
    </cfRule>
    <cfRule type="expression" dxfId="2392" priority="108">
      <formula>B142="blue"</formula>
    </cfRule>
    <cfRule type="expression" dxfId="2391" priority="109">
      <formula>B142="GREEN"</formula>
    </cfRule>
    <cfRule type="expression" dxfId="2390" priority="110">
      <formula>B142="BROWN"</formula>
    </cfRule>
    <cfRule type="expression" dxfId="2389" priority="111">
      <formula>B142="yellow"</formula>
    </cfRule>
    <cfRule type="expression" dxfId="2388" priority="112">
      <formula>B142="black"</formula>
    </cfRule>
  </conditionalFormatting>
  <conditionalFormatting sqref="B142">
    <cfRule type="expression" dxfId="2387" priority="106" stopIfTrue="1">
      <formula>B142=FALSE</formula>
    </cfRule>
  </conditionalFormatting>
  <conditionalFormatting sqref="B148">
    <cfRule type="expression" dxfId="2386" priority="100">
      <formula>B148="red"</formula>
    </cfRule>
    <cfRule type="expression" dxfId="2385" priority="101">
      <formula>B148="blue"</formula>
    </cfRule>
    <cfRule type="expression" dxfId="2384" priority="102">
      <formula>B148="GREEN"</formula>
    </cfRule>
    <cfRule type="expression" dxfId="2383" priority="103">
      <formula>B148="BROWN"</formula>
    </cfRule>
    <cfRule type="expression" dxfId="2382" priority="104">
      <formula>B148="yellow"</formula>
    </cfRule>
    <cfRule type="expression" dxfId="2381" priority="105">
      <formula>B148="black"</formula>
    </cfRule>
  </conditionalFormatting>
  <conditionalFormatting sqref="B148">
    <cfRule type="expression" dxfId="2380" priority="99" stopIfTrue="1">
      <formula>B148=FALSE</formula>
    </cfRule>
  </conditionalFormatting>
  <conditionalFormatting sqref="B148">
    <cfRule type="expression" dxfId="2379" priority="93">
      <formula>B148="red"</formula>
    </cfRule>
    <cfRule type="expression" dxfId="2378" priority="94">
      <formula>B148="blue"</formula>
    </cfRule>
    <cfRule type="expression" dxfId="2377" priority="95">
      <formula>B148="GREEN"</formula>
    </cfRule>
    <cfRule type="expression" dxfId="2376" priority="96">
      <formula>B148="BROWN"</formula>
    </cfRule>
    <cfRule type="expression" dxfId="2375" priority="97">
      <formula>B148="yellow"</formula>
    </cfRule>
    <cfRule type="expression" dxfId="2374" priority="98">
      <formula>B148="black"</formula>
    </cfRule>
  </conditionalFormatting>
  <conditionalFormatting sqref="B148">
    <cfRule type="expression" dxfId="2373" priority="92" stopIfTrue="1">
      <formula>B148=FALSE</formula>
    </cfRule>
  </conditionalFormatting>
  <conditionalFormatting sqref="B149">
    <cfRule type="expression" dxfId="2372" priority="86">
      <formula>B149="red"</formula>
    </cfRule>
    <cfRule type="expression" dxfId="2371" priority="87">
      <formula>B149="blue"</formula>
    </cfRule>
    <cfRule type="expression" dxfId="2370" priority="88">
      <formula>B149="GREEN"</formula>
    </cfRule>
    <cfRule type="expression" dxfId="2369" priority="89">
      <formula>B149="BROWN"</formula>
    </cfRule>
    <cfRule type="expression" dxfId="2368" priority="90">
      <formula>B149="yellow"</formula>
    </cfRule>
    <cfRule type="expression" dxfId="2367" priority="91">
      <formula>B149="black"</formula>
    </cfRule>
  </conditionalFormatting>
  <conditionalFormatting sqref="B149">
    <cfRule type="expression" dxfId="2366" priority="85" stopIfTrue="1">
      <formula>B149=FALSE</formula>
    </cfRule>
  </conditionalFormatting>
  <conditionalFormatting sqref="B155">
    <cfRule type="expression" dxfId="2365" priority="79">
      <formula>B155="red"</formula>
    </cfRule>
    <cfRule type="expression" dxfId="2364" priority="80">
      <formula>B155="blue"</formula>
    </cfRule>
    <cfRule type="expression" dxfId="2363" priority="81">
      <formula>B155="GREEN"</formula>
    </cfRule>
    <cfRule type="expression" dxfId="2362" priority="82">
      <formula>B155="BROWN"</formula>
    </cfRule>
    <cfRule type="expression" dxfId="2361" priority="83">
      <formula>B155="yellow"</formula>
    </cfRule>
    <cfRule type="expression" dxfId="2360" priority="84">
      <formula>B155="black"</formula>
    </cfRule>
  </conditionalFormatting>
  <conditionalFormatting sqref="B155">
    <cfRule type="expression" dxfId="2359" priority="78" stopIfTrue="1">
      <formula>B155=FALSE</formula>
    </cfRule>
  </conditionalFormatting>
  <conditionalFormatting sqref="B155">
    <cfRule type="expression" dxfId="2358" priority="72">
      <formula>B155="red"</formula>
    </cfRule>
    <cfRule type="expression" dxfId="2357" priority="73">
      <formula>B155="blue"</formula>
    </cfRule>
    <cfRule type="expression" dxfId="2356" priority="74">
      <formula>B155="GREEN"</formula>
    </cfRule>
    <cfRule type="expression" dxfId="2355" priority="75">
      <formula>B155="BROWN"</formula>
    </cfRule>
    <cfRule type="expression" dxfId="2354" priority="76">
      <formula>B155="yellow"</formula>
    </cfRule>
    <cfRule type="expression" dxfId="2353" priority="77">
      <formula>B155="black"</formula>
    </cfRule>
  </conditionalFormatting>
  <conditionalFormatting sqref="B155">
    <cfRule type="expression" dxfId="2352" priority="71" stopIfTrue="1">
      <formula>B155=FALSE</formula>
    </cfRule>
  </conditionalFormatting>
  <conditionalFormatting sqref="B156">
    <cfRule type="expression" dxfId="2351" priority="65">
      <formula>B156="red"</formula>
    </cfRule>
    <cfRule type="expression" dxfId="2350" priority="66">
      <formula>B156="blue"</formula>
    </cfRule>
    <cfRule type="expression" dxfId="2349" priority="67">
      <formula>B156="GREEN"</formula>
    </cfRule>
    <cfRule type="expression" dxfId="2348" priority="68">
      <formula>B156="BROWN"</formula>
    </cfRule>
    <cfRule type="expression" dxfId="2347" priority="69">
      <formula>B156="yellow"</formula>
    </cfRule>
    <cfRule type="expression" dxfId="2346" priority="70">
      <formula>B156="black"</formula>
    </cfRule>
  </conditionalFormatting>
  <conditionalFormatting sqref="B156">
    <cfRule type="expression" dxfId="2345" priority="64" stopIfTrue="1">
      <formula>B156=FALSE</formula>
    </cfRule>
  </conditionalFormatting>
  <conditionalFormatting sqref="B162">
    <cfRule type="expression" dxfId="2344" priority="58">
      <formula>B162="red"</formula>
    </cfRule>
    <cfRule type="expression" dxfId="2343" priority="59">
      <formula>B162="blue"</formula>
    </cfRule>
    <cfRule type="expression" dxfId="2342" priority="60">
      <formula>B162="GREEN"</formula>
    </cfRule>
    <cfRule type="expression" dxfId="2341" priority="61">
      <formula>B162="BROWN"</formula>
    </cfRule>
    <cfRule type="expression" dxfId="2340" priority="62">
      <formula>B162="yellow"</formula>
    </cfRule>
    <cfRule type="expression" dxfId="2339" priority="63">
      <formula>B162="black"</formula>
    </cfRule>
  </conditionalFormatting>
  <conditionalFormatting sqref="B162">
    <cfRule type="expression" dxfId="2338" priority="57" stopIfTrue="1">
      <formula>B162=FALSE</formula>
    </cfRule>
  </conditionalFormatting>
  <conditionalFormatting sqref="B162">
    <cfRule type="expression" dxfId="2337" priority="51">
      <formula>B162="red"</formula>
    </cfRule>
    <cfRule type="expression" dxfId="2336" priority="52">
      <formula>B162="blue"</formula>
    </cfRule>
    <cfRule type="expression" dxfId="2335" priority="53">
      <formula>B162="GREEN"</formula>
    </cfRule>
    <cfRule type="expression" dxfId="2334" priority="54">
      <formula>B162="BROWN"</formula>
    </cfRule>
    <cfRule type="expression" dxfId="2333" priority="55">
      <formula>B162="yellow"</formula>
    </cfRule>
    <cfRule type="expression" dxfId="2332" priority="56">
      <formula>B162="black"</formula>
    </cfRule>
  </conditionalFormatting>
  <conditionalFormatting sqref="B162">
    <cfRule type="expression" dxfId="2331" priority="50" stopIfTrue="1">
      <formula>B162=FALSE</formula>
    </cfRule>
  </conditionalFormatting>
  <conditionalFormatting sqref="B163">
    <cfRule type="expression" dxfId="2330" priority="44">
      <formula>B163="red"</formula>
    </cfRule>
    <cfRule type="expression" dxfId="2329" priority="45">
      <formula>B163="blue"</formula>
    </cfRule>
    <cfRule type="expression" dxfId="2328" priority="46">
      <formula>B163="GREEN"</formula>
    </cfRule>
    <cfRule type="expression" dxfId="2327" priority="47">
      <formula>B163="BROWN"</formula>
    </cfRule>
    <cfRule type="expression" dxfId="2326" priority="48">
      <formula>B163="yellow"</formula>
    </cfRule>
    <cfRule type="expression" dxfId="2325" priority="49">
      <formula>B163="black"</formula>
    </cfRule>
  </conditionalFormatting>
  <conditionalFormatting sqref="B163">
    <cfRule type="expression" dxfId="2324" priority="43" stopIfTrue="1">
      <formula>B163=FALSE</formula>
    </cfRule>
  </conditionalFormatting>
  <conditionalFormatting sqref="B169">
    <cfRule type="expression" dxfId="2323" priority="37">
      <formula>B169="red"</formula>
    </cfRule>
    <cfRule type="expression" dxfId="2322" priority="38">
      <formula>B169="blue"</formula>
    </cfRule>
    <cfRule type="expression" dxfId="2321" priority="39">
      <formula>B169="GREEN"</formula>
    </cfRule>
    <cfRule type="expression" dxfId="2320" priority="40">
      <formula>B169="BROWN"</formula>
    </cfRule>
    <cfRule type="expression" dxfId="2319" priority="41">
      <formula>B169="yellow"</formula>
    </cfRule>
    <cfRule type="expression" dxfId="2318" priority="42">
      <formula>B169="black"</formula>
    </cfRule>
  </conditionalFormatting>
  <conditionalFormatting sqref="B169">
    <cfRule type="expression" dxfId="2317" priority="36" stopIfTrue="1">
      <formula>B169=FALSE</formula>
    </cfRule>
  </conditionalFormatting>
  <conditionalFormatting sqref="B169">
    <cfRule type="expression" dxfId="2316" priority="30">
      <formula>B169="red"</formula>
    </cfRule>
    <cfRule type="expression" dxfId="2315" priority="31">
      <formula>B169="blue"</formula>
    </cfRule>
    <cfRule type="expression" dxfId="2314" priority="32">
      <formula>B169="GREEN"</formula>
    </cfRule>
    <cfRule type="expression" dxfId="2313" priority="33">
      <formula>B169="BROWN"</formula>
    </cfRule>
    <cfRule type="expression" dxfId="2312" priority="34">
      <formula>B169="yellow"</formula>
    </cfRule>
    <cfRule type="expression" dxfId="2311" priority="35">
      <formula>B169="black"</formula>
    </cfRule>
  </conditionalFormatting>
  <conditionalFormatting sqref="B169">
    <cfRule type="expression" dxfId="2310" priority="29" stopIfTrue="1">
      <formula>B169=FALSE</formula>
    </cfRule>
  </conditionalFormatting>
  <conditionalFormatting sqref="B170">
    <cfRule type="expression" dxfId="2309" priority="23">
      <formula>B170="red"</formula>
    </cfRule>
    <cfRule type="expression" dxfId="2308" priority="24">
      <formula>B170="blue"</formula>
    </cfRule>
    <cfRule type="expression" dxfId="2307" priority="25">
      <formula>B170="GREEN"</formula>
    </cfRule>
    <cfRule type="expression" dxfId="2306" priority="26">
      <formula>B170="BROWN"</formula>
    </cfRule>
    <cfRule type="expression" dxfId="2305" priority="27">
      <formula>B170="yellow"</formula>
    </cfRule>
    <cfRule type="expression" dxfId="2304" priority="28">
      <formula>B170="black"</formula>
    </cfRule>
  </conditionalFormatting>
  <conditionalFormatting sqref="B170">
    <cfRule type="expression" dxfId="2303" priority="22" stopIfTrue="1">
      <formula>B170=FALSE</formula>
    </cfRule>
  </conditionalFormatting>
  <conditionalFormatting sqref="B176">
    <cfRule type="expression" dxfId="2302" priority="16">
      <formula>B176="red"</formula>
    </cfRule>
    <cfRule type="expression" dxfId="2301" priority="17">
      <formula>B176="blue"</formula>
    </cfRule>
    <cfRule type="expression" dxfId="2300" priority="18">
      <formula>B176="GREEN"</formula>
    </cfRule>
    <cfRule type="expression" dxfId="2299" priority="19">
      <formula>B176="BROWN"</formula>
    </cfRule>
    <cfRule type="expression" dxfId="2298" priority="20">
      <formula>B176="yellow"</formula>
    </cfRule>
    <cfRule type="expression" dxfId="2297" priority="21">
      <formula>B176="black"</formula>
    </cfRule>
  </conditionalFormatting>
  <conditionalFormatting sqref="B176">
    <cfRule type="expression" dxfId="2296" priority="15" stopIfTrue="1">
      <formula>B176=FALSE</formula>
    </cfRule>
  </conditionalFormatting>
  <conditionalFormatting sqref="B176">
    <cfRule type="expression" dxfId="2295" priority="9">
      <formula>B176="red"</formula>
    </cfRule>
    <cfRule type="expression" dxfId="2294" priority="10">
      <formula>B176="blue"</formula>
    </cfRule>
    <cfRule type="expression" dxfId="2293" priority="11">
      <formula>B176="GREEN"</formula>
    </cfRule>
    <cfRule type="expression" dxfId="2292" priority="12">
      <formula>B176="BROWN"</formula>
    </cfRule>
    <cfRule type="expression" dxfId="2291" priority="13">
      <formula>B176="yellow"</formula>
    </cfRule>
    <cfRule type="expression" dxfId="2290" priority="14">
      <formula>B176="black"</formula>
    </cfRule>
  </conditionalFormatting>
  <conditionalFormatting sqref="B176">
    <cfRule type="expression" dxfId="2289" priority="8" stopIfTrue="1">
      <formula>B176=FALSE</formula>
    </cfRule>
  </conditionalFormatting>
  <conditionalFormatting sqref="B177">
    <cfRule type="expression" dxfId="2288" priority="2">
      <formula>B177="red"</formula>
    </cfRule>
    <cfRule type="expression" dxfId="2287" priority="3">
      <formula>B177="blue"</formula>
    </cfRule>
    <cfRule type="expression" dxfId="2286" priority="4">
      <formula>B177="GREEN"</formula>
    </cfRule>
    <cfRule type="expression" dxfId="2285" priority="5">
      <formula>B177="BROWN"</formula>
    </cfRule>
    <cfRule type="expression" dxfId="2284" priority="6">
      <formula>B177="yellow"</formula>
    </cfRule>
    <cfRule type="expression" dxfId="2283" priority="7">
      <formula>B177="black"</formula>
    </cfRule>
  </conditionalFormatting>
  <conditionalFormatting sqref="B177">
    <cfRule type="expression" dxfId="2282" priority="1" stopIfTrue="1">
      <formula>B177=FALSE</formula>
    </cfRule>
  </conditionalFormatting>
  <dataValidations count="2">
    <dataValidation type="list" allowBlank="1" showInputMessage="1" showErrorMessage="1" prompt="Choose SDO color" sqref="B8 B15 B162 B169 B22 B29 B36 B43 B50 B57 B64 B71 B78 B85 B92 B99 B106 B113 B120 B127 B134 B141 B148 B155 B176" xr:uid="{00000000-0002-0000-0B00-000000000000}">
      <formula1>colors2</formula1>
    </dataValidation>
    <dataValidation type="list" allowBlank="1" showInputMessage="1" showErrorMessage="1" prompt="Choose List" sqref="B9 B23 B30 B37 B44 B51 B58 B65 B72 B79 B86 B93 B100 B107 B114 B121 B128 B135 B142 B149 B156 B163 B170 B177" xr:uid="{00000000-0002-0000-0B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 List" xr:uid="{00000000-0002-0000-0B00-000002000000}">
          <x14:formula1>
            <xm:f>WEEK1!$B$191:$B$193</xm:f>
          </x14:formula1>
          <xm:sqref>B16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11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4" t="b">
        <f>WEEK10!J5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WEEK10!$J$4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3" t="str">
        <f>WEEK1!B5</f>
        <v>Name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WEEK10!L6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IF(WEEK10!A7="","",WEEK10!A7)</f>
        <v/>
      </c>
      <c r="B7" s="164" t="str">
        <f>IF(WEEK10!B7="","",WEEK10!B7)</f>
        <v/>
      </c>
      <c r="C7" s="64">
        <f>WEEK10!L7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IF(WEEK10!B8="","",WEEK10!B8)</f>
        <v/>
      </c>
      <c r="C8" s="63">
        <f>WEEK10!L8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IF(WEEK10!B9="","",WEEK10!B9)</f>
        <v/>
      </c>
      <c r="C9" s="63">
        <f>WEEK10!L9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WEEK10!L10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WEEK10!L11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WEEK10!L13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IF(WEEK10!A14="","",WEEK10!A14)</f>
        <v/>
      </c>
      <c r="B14" s="164" t="str">
        <f>IF(WEEK10!B14="","",WEEK10!B14)</f>
        <v/>
      </c>
      <c r="C14" s="64">
        <f>WEEK10!L14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IF(WEEK10!B15="","",WEEK10!B15)</f>
        <v/>
      </c>
      <c r="C15" s="63">
        <f>WEEK10!L15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IF(WEEK10!B16="","",WEEK10!B16)</f>
        <v/>
      </c>
      <c r="C16" s="63">
        <f>WEEK10!L16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WEEK10!L17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WEEK10!L18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WEEK10!L20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IF(WEEK10!A21="","",WEEK10!A21)</f>
        <v/>
      </c>
      <c r="B21" s="164" t="str">
        <f>IF(WEEK10!B21="","",WEEK10!B21)</f>
        <v/>
      </c>
      <c r="C21" s="64">
        <f>WEEK10!L21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IF(WEEK10!B22="","",WEEK10!B22)</f>
        <v/>
      </c>
      <c r="C22" s="63">
        <f>WEEK10!L22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IF(WEEK10!B23="","",WEEK10!B23)</f>
        <v/>
      </c>
      <c r="C23" s="63">
        <f>WEEK10!L23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WEEK10!L24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WEEK10!L25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WEEK10!L27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IF(WEEK10!A28="","",WEEK10!A28)</f>
        <v/>
      </c>
      <c r="B28" s="164" t="str">
        <f>IF(WEEK10!B28="","",WEEK10!B28)</f>
        <v/>
      </c>
      <c r="C28" s="64">
        <f>WEEK10!L28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IF(WEEK10!B29="","",WEEK10!B29)</f>
        <v/>
      </c>
      <c r="C29" s="63">
        <f>WEEK10!L29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IF(WEEK10!B30="","",WEEK10!B30)</f>
        <v/>
      </c>
      <c r="C30" s="63">
        <f>WEEK10!L30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WEEK10!L31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WEEK10!L32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WEEK10!L34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IF(WEEK10!A35="","",WEEK10!A35)</f>
        <v/>
      </c>
      <c r="B35" s="164" t="str">
        <f>IF(WEEK10!B35="","",WEEK10!B35)</f>
        <v/>
      </c>
      <c r="C35" s="64">
        <f>WEEK10!L35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IF(WEEK10!B36="","",WEEK10!B36)</f>
        <v/>
      </c>
      <c r="C36" s="63">
        <f>WEEK10!L36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IF(WEEK10!B37="","",WEEK10!B37)</f>
        <v/>
      </c>
      <c r="C37" s="63">
        <f>WEEK10!L37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WEEK10!L38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WEEK10!L39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WEEK10!L41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IF(WEEK10!A42="","",WEEK10!A42)</f>
        <v/>
      </c>
      <c r="B42" s="164" t="str">
        <f>IF(WEEK10!B42="","",WEEK10!B42)</f>
        <v/>
      </c>
      <c r="C42" s="64">
        <f>WEEK10!L42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IF(WEEK10!B43="","",WEEK10!B43)</f>
        <v/>
      </c>
      <c r="C43" s="63">
        <f>WEEK10!L43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IF(WEEK10!B44="","",WEEK10!B44)</f>
        <v/>
      </c>
      <c r="C44" s="63">
        <f>WEEK10!L44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WEEK10!L45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WEEK10!L46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WEEK10!L48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IF(WEEK10!A49="","",WEEK10!A49)</f>
        <v/>
      </c>
      <c r="B49" s="164" t="str">
        <f>IF(WEEK10!B49="","",WEEK10!B49)</f>
        <v/>
      </c>
      <c r="C49" s="64">
        <f>WEEK10!L49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IF(WEEK10!B50="","",WEEK10!B50)</f>
        <v/>
      </c>
      <c r="C50" s="63">
        <f>WEEK10!L50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IF(WEEK10!B51="","",WEEK10!B51)</f>
        <v/>
      </c>
      <c r="C51" s="63">
        <f>WEEK10!L51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WEEK10!L52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WEEK10!L53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WEEK10!L55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IF(WEEK10!A56="","",WEEK10!A56)</f>
        <v/>
      </c>
      <c r="B56" s="164" t="str">
        <f>IF(WEEK10!B56="","",WEEK10!B56)</f>
        <v/>
      </c>
      <c r="C56" s="64">
        <f>WEEK10!L56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IF(WEEK10!B57="","",WEEK10!B57)</f>
        <v/>
      </c>
      <c r="C57" s="63">
        <f>WEEK10!L57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IF(WEEK10!B58="","",WEEK10!B58)</f>
        <v/>
      </c>
      <c r="C58" s="63">
        <f>WEEK10!L58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WEEK10!L59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WEEK10!L60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WEEK10!L62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IF(WEEK10!A63="","",WEEK10!A63)</f>
        <v/>
      </c>
      <c r="B63" s="164" t="str">
        <f>IF(WEEK10!B63="","",WEEK10!B63)</f>
        <v/>
      </c>
      <c r="C63" s="64">
        <f>WEEK10!L63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IF(WEEK10!B64="","",WEEK10!B64)</f>
        <v/>
      </c>
      <c r="C64" s="63">
        <f>WEEK10!L64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IF(WEEK10!B65="","",WEEK10!B65)</f>
        <v/>
      </c>
      <c r="C65" s="63">
        <f>WEEK10!L65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WEEK10!L66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WEEK10!L67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WEEK10!L69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IF(WEEK10!A70="","",WEEK10!A70)</f>
        <v/>
      </c>
      <c r="B70" s="164" t="str">
        <f>IF(WEEK10!B70="","",WEEK10!B70)</f>
        <v/>
      </c>
      <c r="C70" s="64">
        <f>WEEK10!L70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IF(WEEK10!B71="","",WEEK10!B71)</f>
        <v/>
      </c>
      <c r="C71" s="63">
        <f>WEEK10!L71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IF(WEEK10!B72="","",WEEK10!B72)</f>
        <v/>
      </c>
      <c r="C72" s="63">
        <f>WEEK10!L72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WEEK10!L73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WEEK10!L74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97"/>
      <c r="C76" s="62">
        <f>WEEK10!L76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IF(WEEK10!A77="","",WEEK10!A77)</f>
        <v/>
      </c>
      <c r="B77" s="164" t="str">
        <f>IF(WEEK10!B77="","",WEEK10!B77)</f>
        <v/>
      </c>
      <c r="C77" s="64">
        <f>WEEK10!L77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IF(WEEK10!B78="","",WEEK10!B78)</f>
        <v/>
      </c>
      <c r="C78" s="63">
        <f>WEEK10!L78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IF(WEEK10!B79="","",WEEK10!B79)</f>
        <v/>
      </c>
      <c r="C79" s="63">
        <f>WEEK10!L79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WEEK10!L80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WEEK10!L81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97"/>
      <c r="C83" s="62">
        <f>WEEK10!L83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IF(WEEK10!A84="","",WEEK10!A84)</f>
        <v/>
      </c>
      <c r="B84" s="164" t="str">
        <f>IF(WEEK10!B84="","",WEEK10!B84)</f>
        <v/>
      </c>
      <c r="C84" s="64">
        <f>WEEK10!L84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IF(WEEK10!B85="","",WEEK10!B85)</f>
        <v/>
      </c>
      <c r="C85" s="63">
        <f>WEEK10!L85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IF(WEEK10!B86="","",WEEK10!B86)</f>
        <v/>
      </c>
      <c r="C86" s="63">
        <f>WEEK10!L86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WEEK10!L87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WEEK10!L88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97"/>
      <c r="C90" s="62">
        <f>WEEK10!L90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IF(WEEK10!A91="","",WEEK10!A91)</f>
        <v/>
      </c>
      <c r="B91" s="164" t="str">
        <f>IF(WEEK10!B91="","",WEEK10!B91)</f>
        <v/>
      </c>
      <c r="C91" s="64">
        <f>WEEK10!L91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IF(WEEK10!B92="","",WEEK10!B92)</f>
        <v/>
      </c>
      <c r="C92" s="63">
        <f>WEEK10!L92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IF(WEEK10!B93="","",WEEK10!B93)</f>
        <v/>
      </c>
      <c r="C93" s="63">
        <f>WEEK10!L93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WEEK10!L94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WEEK10!L95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97"/>
      <c r="C97" s="62">
        <f>WEEK10!L97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IF(WEEK10!A98="","",WEEK10!A98)</f>
        <v/>
      </c>
      <c r="B98" s="164" t="str">
        <f>IF(WEEK10!B98="","",WEEK10!B98)</f>
        <v/>
      </c>
      <c r="C98" s="64">
        <f>WEEK10!L98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IF(WEEK10!B99="","",WEEK10!B99)</f>
        <v/>
      </c>
      <c r="C99" s="63">
        <f>WEEK10!L99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IF(WEEK10!B100="","",WEEK10!B100)</f>
        <v/>
      </c>
      <c r="C100" s="63">
        <f>WEEK10!L100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WEEK10!L101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WEEK10!L102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97"/>
      <c r="C104" s="62">
        <f>WEEK10!L104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IF(WEEK10!A105="","",WEEK10!A105)</f>
        <v/>
      </c>
      <c r="B105" s="164" t="str">
        <f>IF(WEEK10!B105="","",WEEK10!B105)</f>
        <v/>
      </c>
      <c r="C105" s="64">
        <f>WEEK10!L105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IF(WEEK10!B106="","",WEEK10!B106)</f>
        <v/>
      </c>
      <c r="C106" s="63">
        <f>WEEK10!L106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IF(WEEK10!B107="","",WEEK10!B107)</f>
        <v/>
      </c>
      <c r="C107" s="63">
        <f>WEEK10!L107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WEEK10!L108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WEEK10!L109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97"/>
      <c r="C111" s="62">
        <f>WEEK10!L111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IF(WEEK10!A112="","",WEEK10!A112)</f>
        <v/>
      </c>
      <c r="B112" s="164" t="str">
        <f>IF(WEEK10!B112="","",WEEK10!B112)</f>
        <v/>
      </c>
      <c r="C112" s="64">
        <f>WEEK10!L112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IF(WEEK10!B113="","",WEEK10!B113)</f>
        <v/>
      </c>
      <c r="C113" s="63">
        <f>WEEK10!L113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IF(WEEK10!B114="","",WEEK10!B114)</f>
        <v/>
      </c>
      <c r="C114" s="63">
        <f>WEEK10!L114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WEEK10!L115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WEEK10!L116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97"/>
      <c r="C118" s="62">
        <f>WEEK10!L118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IF(WEEK10!A119="","",WEEK10!A119)</f>
        <v/>
      </c>
      <c r="B119" s="164" t="str">
        <f>IF(WEEK10!B119="","",WEEK10!B119)</f>
        <v/>
      </c>
      <c r="C119" s="64">
        <f>WEEK10!L119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IF(WEEK10!B120="","",WEEK10!B120)</f>
        <v/>
      </c>
      <c r="C120" s="63">
        <f>WEEK10!L120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IF(WEEK10!B121="","",WEEK10!B121)</f>
        <v/>
      </c>
      <c r="C121" s="63">
        <f>WEEK10!L121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WEEK10!L122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WEEK10!L123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WEEK10!L125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IF(WEEK10!A126="","",WEEK10!A126)</f>
        <v/>
      </c>
      <c r="B126" s="164" t="str">
        <f>IF(WEEK10!B126="","",WEEK10!B126)</f>
        <v/>
      </c>
      <c r="C126" s="64">
        <f>WEEK10!L126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IF(WEEK10!B127="","",WEEK10!B127)</f>
        <v/>
      </c>
      <c r="C127" s="63">
        <f>WEEK10!L127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IF(WEEK10!B128="","",WEEK10!B128)</f>
        <v/>
      </c>
      <c r="C128" s="63">
        <f>WEEK10!L128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WEEK10!L129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WEEK10!L130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WEEK10!L132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IF(WEEK10!A133="","",WEEK10!A133)</f>
        <v/>
      </c>
      <c r="B133" s="164" t="str">
        <f>IF(WEEK10!B133="","",WEEK10!B133)</f>
        <v/>
      </c>
      <c r="C133" s="64">
        <f>WEEK10!L133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IF(WEEK10!B134="","",WEEK10!B134)</f>
        <v/>
      </c>
      <c r="C134" s="63">
        <f>WEEK10!L134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IF(WEEK10!B135="","",WEEK10!B135)</f>
        <v/>
      </c>
      <c r="C135" s="63">
        <f>WEEK10!L135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WEEK10!L136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WEEK10!L137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WEEK10!L139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IF(WEEK10!A140="","",WEEK10!A140)</f>
        <v/>
      </c>
      <c r="B140" s="164" t="str">
        <f>IF(WEEK10!B140="","",WEEK10!B140)</f>
        <v/>
      </c>
      <c r="C140" s="64">
        <f>WEEK10!L140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IF(WEEK10!B141="","",WEEK10!B141)</f>
        <v/>
      </c>
      <c r="C141" s="63">
        <f>WEEK10!L141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IF(WEEK10!B142="","",WEEK10!B142)</f>
        <v/>
      </c>
      <c r="C142" s="63">
        <f>WEEK10!L142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WEEK10!L143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WEEK10!L144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WEEK10!L146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IF(WEEK10!A147="","",WEEK10!A147)</f>
        <v/>
      </c>
      <c r="B147" s="164" t="str">
        <f>IF(WEEK10!B147="","",WEEK10!B147)</f>
        <v/>
      </c>
      <c r="C147" s="64">
        <f>WEEK10!L147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IF(WEEK10!B148="","",WEEK10!B148)</f>
        <v/>
      </c>
      <c r="C148" s="63">
        <f>WEEK10!L148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IF(WEEK10!B149="","",WEEK10!B149)</f>
        <v/>
      </c>
      <c r="C149" s="63">
        <f>WEEK10!L149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WEEK10!L150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WEEK10!L151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WEEK10!L153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IF(WEEK10!A154="","",WEEK10!A154)</f>
        <v/>
      </c>
      <c r="B154" s="164" t="str">
        <f>IF(WEEK10!B154="","",WEEK10!B154)</f>
        <v/>
      </c>
      <c r="C154" s="64">
        <f>WEEK10!L154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IF(WEEK10!B155="","",WEEK10!B155)</f>
        <v/>
      </c>
      <c r="C155" s="63">
        <f>WEEK10!L155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IF(WEEK10!B156="","",WEEK10!B156)</f>
        <v/>
      </c>
      <c r="C156" s="63">
        <f>WEEK10!L156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WEEK10!L157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WEEK10!L158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WEEK10!L160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IF(WEEK10!A161="","",WEEK10!A161)</f>
        <v/>
      </c>
      <c r="B161" s="164" t="str">
        <f>IF(WEEK10!B161="","",WEEK10!B161)</f>
        <v/>
      </c>
      <c r="C161" s="64">
        <f>WEEK10!L161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IF(WEEK10!B162="","",WEEK10!B162)</f>
        <v/>
      </c>
      <c r="C162" s="63">
        <f>WEEK10!L162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IF(WEEK10!B163="","",WEEK10!B163)</f>
        <v/>
      </c>
      <c r="C163" s="63">
        <f>WEEK10!L163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WEEK10!L164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WEEK10!L165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WEEK10!L167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IF(WEEK10!A168="","",WEEK10!A168)</f>
        <v/>
      </c>
      <c r="B168" s="164" t="str">
        <f>IF(WEEK10!B168="","",WEEK10!B168)</f>
        <v/>
      </c>
      <c r="C168" s="64">
        <f>WEEK10!L168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IF(WEEK10!B169="","",WEEK10!B169)</f>
        <v/>
      </c>
      <c r="C169" s="63">
        <f>WEEK10!L169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IF(WEEK10!B170="","",WEEK10!B170)</f>
        <v/>
      </c>
      <c r="C170" s="63">
        <f>WEEK10!L170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WEEK10!L171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WEEK10!L172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WEEK10!L174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IF(WEEK10!A175="","",WEEK10!A175)</f>
        <v/>
      </c>
      <c r="B175" s="164" t="str">
        <f>IF(WEEK10!B175="","",WEEK10!B175)</f>
        <v/>
      </c>
      <c r="C175" s="64">
        <f>WEEK10!L175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IF(WEEK10!B176="","",WEEK10!B176)</f>
        <v/>
      </c>
      <c r="C176" s="63">
        <f>WEEK10!L176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IF(WEEK10!B177="","",WEEK10!B177)</f>
        <v/>
      </c>
      <c r="C177" s="63">
        <f>WEEK10!L177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WEEK10!L178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WEEK10!L179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96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y89WwhSXkTgAoho5jvXwzFFbulJP02dVu9JgG8NgM3WQ5hS6WiXYS6Tg7kGoXRXu5m36ArdCWG6PnfLLb1gOtA==" saltValue="OWcXTHkKfp9gDpf+I7PGfw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2281" priority="1068">
      <formula>E5="red"</formula>
    </cfRule>
    <cfRule type="expression" dxfId="2280" priority="1069">
      <formula>E5="blue"</formula>
    </cfRule>
    <cfRule type="expression" dxfId="2279" priority="1070">
      <formula>E5="GREEN"</formula>
    </cfRule>
    <cfRule type="expression" dxfId="2278" priority="1071">
      <formula>E5="BROWN"</formula>
    </cfRule>
    <cfRule type="expression" dxfId="2277" priority="1072">
      <formula>E5="yellow"</formula>
    </cfRule>
    <cfRule type="expression" dxfId="2276" priority="1073">
      <formula>E5="black"</formula>
    </cfRule>
  </conditionalFormatting>
  <conditionalFormatting sqref="J5">
    <cfRule type="expression" dxfId="2275" priority="1062">
      <formula>J5="black"</formula>
    </cfRule>
    <cfRule type="expression" dxfId="2274" priority="1063">
      <formula>J5="red"</formula>
    </cfRule>
    <cfRule type="expression" dxfId="2273" priority="1064">
      <formula>J5="brown"</formula>
    </cfRule>
    <cfRule type="expression" dxfId="2272" priority="1065">
      <formula>J5="green"</formula>
    </cfRule>
    <cfRule type="expression" dxfId="2271" priority="1066">
      <formula>J5="blue"</formula>
    </cfRule>
    <cfRule type="expression" dxfId="2270" priority="1067">
      <formula>J5="yellow"</formula>
    </cfRule>
  </conditionalFormatting>
  <conditionalFormatting sqref="F5">
    <cfRule type="expression" dxfId="2269" priority="1056">
      <formula>F5="red"</formula>
    </cfRule>
    <cfRule type="expression" dxfId="2268" priority="1057">
      <formula>F5="blue"</formula>
    </cfRule>
    <cfRule type="expression" dxfId="2267" priority="1058">
      <formula>F5="GREEN"</formula>
    </cfRule>
    <cfRule type="expression" dxfId="2266" priority="1059">
      <formula>F5="BROWN"</formula>
    </cfRule>
    <cfRule type="expression" dxfId="2265" priority="1060">
      <formula>F5="yellow"</formula>
    </cfRule>
    <cfRule type="expression" dxfId="2264" priority="1061">
      <formula>F5="black"</formula>
    </cfRule>
  </conditionalFormatting>
  <conditionalFormatting sqref="G5">
    <cfRule type="expression" dxfId="2263" priority="1050">
      <formula>G5="red"</formula>
    </cfRule>
    <cfRule type="expression" dxfId="2262" priority="1051">
      <formula>G5="blue"</formula>
    </cfRule>
    <cfRule type="expression" dxfId="2261" priority="1052">
      <formula>G5="GREEN"</formula>
    </cfRule>
    <cfRule type="expression" dxfId="2260" priority="1053">
      <formula>G5="BROWN"</formula>
    </cfRule>
    <cfRule type="expression" dxfId="2259" priority="1054">
      <formula>G5="yellow"</formula>
    </cfRule>
    <cfRule type="expression" dxfId="2258" priority="1055">
      <formula>G5="black"</formula>
    </cfRule>
  </conditionalFormatting>
  <conditionalFormatting sqref="H5">
    <cfRule type="expression" dxfId="2257" priority="1044">
      <formula>H5="red"</formula>
    </cfRule>
    <cfRule type="expression" dxfId="2256" priority="1045">
      <formula>H5="blue"</formula>
    </cfRule>
    <cfRule type="expression" dxfId="2255" priority="1046">
      <formula>H5="GREEN"</formula>
    </cfRule>
    <cfRule type="expression" dxfId="2254" priority="1047">
      <formula>H5="BROWN"</formula>
    </cfRule>
    <cfRule type="expression" dxfId="2253" priority="1048">
      <formula>H5="yellow"</formula>
    </cfRule>
    <cfRule type="expression" dxfId="2252" priority="1049">
      <formula>H5="black"</formula>
    </cfRule>
  </conditionalFormatting>
  <conditionalFormatting sqref="I5">
    <cfRule type="expression" dxfId="2251" priority="1038">
      <formula>I5="red"</formula>
    </cfRule>
    <cfRule type="expression" dxfId="2250" priority="1039">
      <formula>I5="blue"</formula>
    </cfRule>
    <cfRule type="expression" dxfId="2249" priority="1040">
      <formula>I5="GREEN"</formula>
    </cfRule>
    <cfRule type="expression" dxfId="2248" priority="1041">
      <formula>I5="BROWN"</formula>
    </cfRule>
    <cfRule type="expression" dxfId="2247" priority="1042">
      <formula>I5="yellow"</formula>
    </cfRule>
    <cfRule type="expression" dxfId="2246" priority="1043">
      <formula>I5="black"</formula>
    </cfRule>
  </conditionalFormatting>
  <conditionalFormatting sqref="E5:J5">
    <cfRule type="expression" dxfId="2245" priority="1037" stopIfTrue="1">
      <formula>E5=FALSE</formula>
    </cfRule>
  </conditionalFormatting>
  <conditionalFormatting sqref="B8">
    <cfRule type="expression" dxfId="2244" priority="1031">
      <formula>B8="red"</formula>
    </cfRule>
    <cfRule type="expression" dxfId="2243" priority="1032">
      <formula>B8="blue"</formula>
    </cfRule>
    <cfRule type="expression" dxfId="2242" priority="1033">
      <formula>B8="GREEN"</formula>
    </cfRule>
    <cfRule type="expression" dxfId="2241" priority="1034">
      <formula>B8="BROWN"</formula>
    </cfRule>
    <cfRule type="expression" dxfId="2240" priority="1035">
      <formula>B8="yellow"</formula>
    </cfRule>
    <cfRule type="expression" dxfId="2239" priority="1036">
      <formula>B8="black"</formula>
    </cfRule>
  </conditionalFormatting>
  <conditionalFormatting sqref="B8">
    <cfRule type="expression" dxfId="2238" priority="1030" stopIfTrue="1">
      <formula>B8=FALSE</formula>
    </cfRule>
  </conditionalFormatting>
  <conditionalFormatting sqref="B8">
    <cfRule type="expression" dxfId="2237" priority="1024">
      <formula>B8="red"</formula>
    </cfRule>
    <cfRule type="expression" dxfId="2236" priority="1025">
      <formula>B8="blue"</formula>
    </cfRule>
    <cfRule type="expression" dxfId="2235" priority="1026">
      <formula>B8="GREEN"</formula>
    </cfRule>
    <cfRule type="expression" dxfId="2234" priority="1027">
      <formula>B8="BROWN"</formula>
    </cfRule>
    <cfRule type="expression" dxfId="2233" priority="1028">
      <formula>B8="yellow"</formula>
    </cfRule>
    <cfRule type="expression" dxfId="2232" priority="1029">
      <formula>B8="black"</formula>
    </cfRule>
  </conditionalFormatting>
  <conditionalFormatting sqref="B8">
    <cfRule type="expression" dxfId="2231" priority="1023" stopIfTrue="1">
      <formula>B8=FALSE</formula>
    </cfRule>
  </conditionalFormatting>
  <conditionalFormatting sqref="K5">
    <cfRule type="expression" dxfId="2230" priority="1017">
      <formula>K5="black"</formula>
    </cfRule>
    <cfRule type="expression" dxfId="2229" priority="1018">
      <formula>K5="red"</formula>
    </cfRule>
    <cfRule type="expression" dxfId="2228" priority="1019">
      <formula>K5="brown"</formula>
    </cfRule>
    <cfRule type="expression" dxfId="2227" priority="1020">
      <formula>K5="green"</formula>
    </cfRule>
    <cfRule type="expression" dxfId="2226" priority="1021">
      <formula>K5="blue"</formula>
    </cfRule>
    <cfRule type="expression" dxfId="2225" priority="1022">
      <formula>K5="yellow"</formula>
    </cfRule>
  </conditionalFormatting>
  <conditionalFormatting sqref="K5">
    <cfRule type="expression" dxfId="2224" priority="1016" stopIfTrue="1">
      <formula>K5=FALSE</formula>
    </cfRule>
  </conditionalFormatting>
  <conditionalFormatting sqref="B9">
    <cfRule type="expression" dxfId="2223" priority="674">
      <formula>B9="red"</formula>
    </cfRule>
    <cfRule type="expression" dxfId="2222" priority="675">
      <formula>B9="blue"</formula>
    </cfRule>
    <cfRule type="expression" dxfId="2221" priority="676">
      <formula>B9="GREEN"</formula>
    </cfRule>
    <cfRule type="expression" dxfId="2220" priority="677">
      <formula>B9="BROWN"</formula>
    </cfRule>
    <cfRule type="expression" dxfId="2219" priority="678">
      <formula>B9="yellow"</formula>
    </cfRule>
    <cfRule type="expression" dxfId="2218" priority="679">
      <formula>B9="black"</formula>
    </cfRule>
  </conditionalFormatting>
  <conditionalFormatting sqref="B9">
    <cfRule type="expression" dxfId="2217" priority="673" stopIfTrue="1">
      <formula>B9=FALSE</formula>
    </cfRule>
  </conditionalFormatting>
  <conditionalFormatting sqref="B15">
    <cfRule type="expression" dxfId="2216" priority="499">
      <formula>B15="red"</formula>
    </cfRule>
    <cfRule type="expression" dxfId="2215" priority="500">
      <formula>B15="blue"</formula>
    </cfRule>
    <cfRule type="expression" dxfId="2214" priority="501">
      <formula>B15="GREEN"</formula>
    </cfRule>
    <cfRule type="expression" dxfId="2213" priority="502">
      <formula>B15="BROWN"</formula>
    </cfRule>
    <cfRule type="expression" dxfId="2212" priority="503">
      <formula>B15="yellow"</formula>
    </cfRule>
    <cfRule type="expression" dxfId="2211" priority="504">
      <formula>B15="black"</formula>
    </cfRule>
  </conditionalFormatting>
  <conditionalFormatting sqref="B15">
    <cfRule type="expression" dxfId="2210" priority="498" stopIfTrue="1">
      <formula>B15=FALSE</formula>
    </cfRule>
  </conditionalFormatting>
  <conditionalFormatting sqref="B15">
    <cfRule type="expression" dxfId="2209" priority="492">
      <formula>B15="red"</formula>
    </cfRule>
    <cfRule type="expression" dxfId="2208" priority="493">
      <formula>B15="blue"</formula>
    </cfRule>
    <cfRule type="expression" dxfId="2207" priority="494">
      <formula>B15="GREEN"</formula>
    </cfRule>
    <cfRule type="expression" dxfId="2206" priority="495">
      <formula>B15="BROWN"</formula>
    </cfRule>
    <cfRule type="expression" dxfId="2205" priority="496">
      <formula>B15="yellow"</formula>
    </cfRule>
    <cfRule type="expression" dxfId="2204" priority="497">
      <formula>B15="black"</formula>
    </cfRule>
  </conditionalFormatting>
  <conditionalFormatting sqref="B15">
    <cfRule type="expression" dxfId="2203" priority="491" stopIfTrue="1">
      <formula>B15=FALSE</formula>
    </cfRule>
  </conditionalFormatting>
  <conditionalFormatting sqref="B16">
    <cfRule type="expression" dxfId="2202" priority="485">
      <formula>B16="red"</formula>
    </cfRule>
    <cfRule type="expression" dxfId="2201" priority="486">
      <formula>B16="blue"</formula>
    </cfRule>
    <cfRule type="expression" dxfId="2200" priority="487">
      <formula>B16="GREEN"</formula>
    </cfRule>
    <cfRule type="expression" dxfId="2199" priority="488">
      <formula>B16="BROWN"</formula>
    </cfRule>
    <cfRule type="expression" dxfId="2198" priority="489">
      <formula>B16="yellow"</formula>
    </cfRule>
    <cfRule type="expression" dxfId="2197" priority="490">
      <formula>B16="black"</formula>
    </cfRule>
  </conditionalFormatting>
  <conditionalFormatting sqref="B16">
    <cfRule type="expression" dxfId="2196" priority="484" stopIfTrue="1">
      <formula>B16=FALSE</formula>
    </cfRule>
  </conditionalFormatting>
  <conditionalFormatting sqref="B22">
    <cfRule type="expression" dxfId="2195" priority="478">
      <formula>B22="red"</formula>
    </cfRule>
    <cfRule type="expression" dxfId="2194" priority="479">
      <formula>B22="blue"</formula>
    </cfRule>
    <cfRule type="expression" dxfId="2193" priority="480">
      <formula>B22="GREEN"</formula>
    </cfRule>
    <cfRule type="expression" dxfId="2192" priority="481">
      <formula>B22="BROWN"</formula>
    </cfRule>
    <cfRule type="expression" dxfId="2191" priority="482">
      <formula>B22="yellow"</formula>
    </cfRule>
    <cfRule type="expression" dxfId="2190" priority="483">
      <formula>B22="black"</formula>
    </cfRule>
  </conditionalFormatting>
  <conditionalFormatting sqref="B22">
    <cfRule type="expression" dxfId="2189" priority="477" stopIfTrue="1">
      <formula>B22=FALSE</formula>
    </cfRule>
  </conditionalFormatting>
  <conditionalFormatting sqref="B22">
    <cfRule type="expression" dxfId="2188" priority="471">
      <formula>B22="red"</formula>
    </cfRule>
    <cfRule type="expression" dxfId="2187" priority="472">
      <formula>B22="blue"</formula>
    </cfRule>
    <cfRule type="expression" dxfId="2186" priority="473">
      <formula>B22="GREEN"</formula>
    </cfRule>
    <cfRule type="expression" dxfId="2185" priority="474">
      <formula>B22="BROWN"</formula>
    </cfRule>
    <cfRule type="expression" dxfId="2184" priority="475">
      <formula>B22="yellow"</formula>
    </cfRule>
    <cfRule type="expression" dxfId="2183" priority="476">
      <formula>B22="black"</formula>
    </cfRule>
  </conditionalFormatting>
  <conditionalFormatting sqref="B22">
    <cfRule type="expression" dxfId="2182" priority="470" stopIfTrue="1">
      <formula>B22=FALSE</formula>
    </cfRule>
  </conditionalFormatting>
  <conditionalFormatting sqref="B23">
    <cfRule type="expression" dxfId="2181" priority="464">
      <formula>B23="red"</formula>
    </cfRule>
    <cfRule type="expression" dxfId="2180" priority="465">
      <formula>B23="blue"</formula>
    </cfRule>
    <cfRule type="expression" dxfId="2179" priority="466">
      <formula>B23="GREEN"</formula>
    </cfRule>
    <cfRule type="expression" dxfId="2178" priority="467">
      <formula>B23="BROWN"</formula>
    </cfRule>
    <cfRule type="expression" dxfId="2177" priority="468">
      <formula>B23="yellow"</formula>
    </cfRule>
    <cfRule type="expression" dxfId="2176" priority="469">
      <formula>B23="black"</formula>
    </cfRule>
  </conditionalFormatting>
  <conditionalFormatting sqref="B23">
    <cfRule type="expression" dxfId="2175" priority="463" stopIfTrue="1">
      <formula>B23=FALSE</formula>
    </cfRule>
  </conditionalFormatting>
  <conditionalFormatting sqref="B29">
    <cfRule type="expression" dxfId="2174" priority="457">
      <formula>B29="red"</formula>
    </cfRule>
    <cfRule type="expression" dxfId="2173" priority="458">
      <formula>B29="blue"</formula>
    </cfRule>
    <cfRule type="expression" dxfId="2172" priority="459">
      <formula>B29="GREEN"</formula>
    </cfRule>
    <cfRule type="expression" dxfId="2171" priority="460">
      <formula>B29="BROWN"</formula>
    </cfRule>
    <cfRule type="expression" dxfId="2170" priority="461">
      <formula>B29="yellow"</formula>
    </cfRule>
    <cfRule type="expression" dxfId="2169" priority="462">
      <formula>B29="black"</formula>
    </cfRule>
  </conditionalFormatting>
  <conditionalFormatting sqref="B29">
    <cfRule type="expression" dxfId="2168" priority="456" stopIfTrue="1">
      <formula>B29=FALSE</formula>
    </cfRule>
  </conditionalFormatting>
  <conditionalFormatting sqref="B29">
    <cfRule type="expression" dxfId="2167" priority="450">
      <formula>B29="red"</formula>
    </cfRule>
    <cfRule type="expression" dxfId="2166" priority="451">
      <formula>B29="blue"</formula>
    </cfRule>
    <cfRule type="expression" dxfId="2165" priority="452">
      <formula>B29="GREEN"</formula>
    </cfRule>
    <cfRule type="expression" dxfId="2164" priority="453">
      <formula>B29="BROWN"</formula>
    </cfRule>
    <cfRule type="expression" dxfId="2163" priority="454">
      <formula>B29="yellow"</formula>
    </cfRule>
    <cfRule type="expression" dxfId="2162" priority="455">
      <formula>B29="black"</formula>
    </cfRule>
  </conditionalFormatting>
  <conditionalFormatting sqref="B29">
    <cfRule type="expression" dxfId="2161" priority="449" stopIfTrue="1">
      <formula>B29=FALSE</formula>
    </cfRule>
  </conditionalFormatting>
  <conditionalFormatting sqref="B30">
    <cfRule type="expression" dxfId="2160" priority="443">
      <formula>B30="red"</formula>
    </cfRule>
    <cfRule type="expression" dxfId="2159" priority="444">
      <formula>B30="blue"</formula>
    </cfRule>
    <cfRule type="expression" dxfId="2158" priority="445">
      <formula>B30="GREEN"</formula>
    </cfRule>
    <cfRule type="expression" dxfId="2157" priority="446">
      <formula>B30="BROWN"</formula>
    </cfRule>
    <cfRule type="expression" dxfId="2156" priority="447">
      <formula>B30="yellow"</formula>
    </cfRule>
    <cfRule type="expression" dxfId="2155" priority="448">
      <formula>B30="black"</formula>
    </cfRule>
  </conditionalFormatting>
  <conditionalFormatting sqref="B30">
    <cfRule type="expression" dxfId="2154" priority="442" stopIfTrue="1">
      <formula>B30=FALSE</formula>
    </cfRule>
  </conditionalFormatting>
  <conditionalFormatting sqref="B36">
    <cfRule type="expression" dxfId="2153" priority="436">
      <formula>B36="red"</formula>
    </cfRule>
    <cfRule type="expression" dxfId="2152" priority="437">
      <formula>B36="blue"</formula>
    </cfRule>
    <cfRule type="expression" dxfId="2151" priority="438">
      <formula>B36="GREEN"</formula>
    </cfRule>
    <cfRule type="expression" dxfId="2150" priority="439">
      <formula>B36="BROWN"</formula>
    </cfRule>
    <cfRule type="expression" dxfId="2149" priority="440">
      <formula>B36="yellow"</formula>
    </cfRule>
    <cfRule type="expression" dxfId="2148" priority="441">
      <formula>B36="black"</formula>
    </cfRule>
  </conditionalFormatting>
  <conditionalFormatting sqref="B36">
    <cfRule type="expression" dxfId="2147" priority="435" stopIfTrue="1">
      <formula>B36=FALSE</formula>
    </cfRule>
  </conditionalFormatting>
  <conditionalFormatting sqref="B36">
    <cfRule type="expression" dxfId="2146" priority="429">
      <formula>B36="red"</formula>
    </cfRule>
    <cfRule type="expression" dxfId="2145" priority="430">
      <formula>B36="blue"</formula>
    </cfRule>
    <cfRule type="expression" dxfId="2144" priority="431">
      <formula>B36="GREEN"</formula>
    </cfRule>
    <cfRule type="expression" dxfId="2143" priority="432">
      <formula>B36="BROWN"</formula>
    </cfRule>
    <cfRule type="expression" dxfId="2142" priority="433">
      <formula>B36="yellow"</formula>
    </cfRule>
    <cfRule type="expression" dxfId="2141" priority="434">
      <formula>B36="black"</formula>
    </cfRule>
  </conditionalFormatting>
  <conditionalFormatting sqref="B36">
    <cfRule type="expression" dxfId="2140" priority="428" stopIfTrue="1">
      <formula>B36=FALSE</formula>
    </cfRule>
  </conditionalFormatting>
  <conditionalFormatting sqref="B37">
    <cfRule type="expression" dxfId="2139" priority="422">
      <formula>B37="red"</formula>
    </cfRule>
    <cfRule type="expression" dxfId="2138" priority="423">
      <formula>B37="blue"</formula>
    </cfRule>
    <cfRule type="expression" dxfId="2137" priority="424">
      <formula>B37="GREEN"</formula>
    </cfRule>
    <cfRule type="expression" dxfId="2136" priority="425">
      <formula>B37="BROWN"</formula>
    </cfRule>
    <cfRule type="expression" dxfId="2135" priority="426">
      <formula>B37="yellow"</formula>
    </cfRule>
    <cfRule type="expression" dxfId="2134" priority="427">
      <formula>B37="black"</formula>
    </cfRule>
  </conditionalFormatting>
  <conditionalFormatting sqref="B37">
    <cfRule type="expression" dxfId="2133" priority="421" stopIfTrue="1">
      <formula>B37=FALSE</formula>
    </cfRule>
  </conditionalFormatting>
  <conditionalFormatting sqref="B43">
    <cfRule type="expression" dxfId="2132" priority="415">
      <formula>B43="red"</formula>
    </cfRule>
    <cfRule type="expression" dxfId="2131" priority="416">
      <formula>B43="blue"</formula>
    </cfRule>
    <cfRule type="expression" dxfId="2130" priority="417">
      <formula>B43="GREEN"</formula>
    </cfRule>
    <cfRule type="expression" dxfId="2129" priority="418">
      <formula>B43="BROWN"</formula>
    </cfRule>
    <cfRule type="expression" dxfId="2128" priority="419">
      <formula>B43="yellow"</formula>
    </cfRule>
    <cfRule type="expression" dxfId="2127" priority="420">
      <formula>B43="black"</formula>
    </cfRule>
  </conditionalFormatting>
  <conditionalFormatting sqref="B43">
    <cfRule type="expression" dxfId="2126" priority="414" stopIfTrue="1">
      <formula>B43=FALSE</formula>
    </cfRule>
  </conditionalFormatting>
  <conditionalFormatting sqref="B43">
    <cfRule type="expression" dxfId="2125" priority="408">
      <formula>B43="red"</formula>
    </cfRule>
    <cfRule type="expression" dxfId="2124" priority="409">
      <formula>B43="blue"</formula>
    </cfRule>
    <cfRule type="expression" dxfId="2123" priority="410">
      <formula>B43="GREEN"</formula>
    </cfRule>
    <cfRule type="expression" dxfId="2122" priority="411">
      <formula>B43="BROWN"</formula>
    </cfRule>
    <cfRule type="expression" dxfId="2121" priority="412">
      <formula>B43="yellow"</formula>
    </cfRule>
    <cfRule type="expression" dxfId="2120" priority="413">
      <formula>B43="black"</formula>
    </cfRule>
  </conditionalFormatting>
  <conditionalFormatting sqref="B43">
    <cfRule type="expression" dxfId="2119" priority="407" stopIfTrue="1">
      <formula>B43=FALSE</formula>
    </cfRule>
  </conditionalFormatting>
  <conditionalFormatting sqref="B44">
    <cfRule type="expression" dxfId="2118" priority="401">
      <formula>B44="red"</formula>
    </cfRule>
    <cfRule type="expression" dxfId="2117" priority="402">
      <formula>B44="blue"</formula>
    </cfRule>
    <cfRule type="expression" dxfId="2116" priority="403">
      <formula>B44="GREEN"</formula>
    </cfRule>
    <cfRule type="expression" dxfId="2115" priority="404">
      <formula>B44="BROWN"</formula>
    </cfRule>
    <cfRule type="expression" dxfId="2114" priority="405">
      <formula>B44="yellow"</formula>
    </cfRule>
    <cfRule type="expression" dxfId="2113" priority="406">
      <formula>B44="black"</formula>
    </cfRule>
  </conditionalFormatting>
  <conditionalFormatting sqref="B44">
    <cfRule type="expression" dxfId="2112" priority="400" stopIfTrue="1">
      <formula>B44=FALSE</formula>
    </cfRule>
  </conditionalFormatting>
  <conditionalFormatting sqref="B50">
    <cfRule type="expression" dxfId="2111" priority="394">
      <formula>B50="red"</formula>
    </cfRule>
    <cfRule type="expression" dxfId="2110" priority="395">
      <formula>B50="blue"</formula>
    </cfRule>
    <cfRule type="expression" dxfId="2109" priority="396">
      <formula>B50="GREEN"</formula>
    </cfRule>
    <cfRule type="expression" dxfId="2108" priority="397">
      <formula>B50="BROWN"</formula>
    </cfRule>
    <cfRule type="expression" dxfId="2107" priority="398">
      <formula>B50="yellow"</formula>
    </cfRule>
    <cfRule type="expression" dxfId="2106" priority="399">
      <formula>B50="black"</formula>
    </cfRule>
  </conditionalFormatting>
  <conditionalFormatting sqref="B50">
    <cfRule type="expression" dxfId="2105" priority="393" stopIfTrue="1">
      <formula>B50=FALSE</formula>
    </cfRule>
  </conditionalFormatting>
  <conditionalFormatting sqref="B50">
    <cfRule type="expression" dxfId="2104" priority="387">
      <formula>B50="red"</formula>
    </cfRule>
    <cfRule type="expression" dxfId="2103" priority="388">
      <formula>B50="blue"</formula>
    </cfRule>
    <cfRule type="expression" dxfId="2102" priority="389">
      <formula>B50="GREEN"</formula>
    </cfRule>
    <cfRule type="expression" dxfId="2101" priority="390">
      <formula>B50="BROWN"</formula>
    </cfRule>
    <cfRule type="expression" dxfId="2100" priority="391">
      <formula>B50="yellow"</formula>
    </cfRule>
    <cfRule type="expression" dxfId="2099" priority="392">
      <formula>B50="black"</formula>
    </cfRule>
  </conditionalFormatting>
  <conditionalFormatting sqref="B50">
    <cfRule type="expression" dxfId="2098" priority="386" stopIfTrue="1">
      <formula>B50=FALSE</formula>
    </cfRule>
  </conditionalFormatting>
  <conditionalFormatting sqref="B51">
    <cfRule type="expression" dxfId="2097" priority="380">
      <formula>B51="red"</formula>
    </cfRule>
    <cfRule type="expression" dxfId="2096" priority="381">
      <formula>B51="blue"</formula>
    </cfRule>
    <cfRule type="expression" dxfId="2095" priority="382">
      <formula>B51="GREEN"</formula>
    </cfRule>
    <cfRule type="expression" dxfId="2094" priority="383">
      <formula>B51="BROWN"</formula>
    </cfRule>
    <cfRule type="expression" dxfId="2093" priority="384">
      <formula>B51="yellow"</formula>
    </cfRule>
    <cfRule type="expression" dxfId="2092" priority="385">
      <formula>B51="black"</formula>
    </cfRule>
  </conditionalFormatting>
  <conditionalFormatting sqref="B51">
    <cfRule type="expression" dxfId="2091" priority="379" stopIfTrue="1">
      <formula>B51=FALSE</formula>
    </cfRule>
  </conditionalFormatting>
  <conditionalFormatting sqref="B57">
    <cfRule type="expression" dxfId="2090" priority="373">
      <formula>B57="red"</formula>
    </cfRule>
    <cfRule type="expression" dxfId="2089" priority="374">
      <formula>B57="blue"</formula>
    </cfRule>
    <cfRule type="expression" dxfId="2088" priority="375">
      <formula>B57="GREEN"</formula>
    </cfRule>
    <cfRule type="expression" dxfId="2087" priority="376">
      <formula>B57="BROWN"</formula>
    </cfRule>
    <cfRule type="expression" dxfId="2086" priority="377">
      <formula>B57="yellow"</formula>
    </cfRule>
    <cfRule type="expression" dxfId="2085" priority="378">
      <formula>B57="black"</formula>
    </cfRule>
  </conditionalFormatting>
  <conditionalFormatting sqref="B57">
    <cfRule type="expression" dxfId="2084" priority="372" stopIfTrue="1">
      <formula>B57=FALSE</formula>
    </cfRule>
  </conditionalFormatting>
  <conditionalFormatting sqref="B57">
    <cfRule type="expression" dxfId="2083" priority="366">
      <formula>B57="red"</formula>
    </cfRule>
    <cfRule type="expression" dxfId="2082" priority="367">
      <formula>B57="blue"</formula>
    </cfRule>
    <cfRule type="expression" dxfId="2081" priority="368">
      <formula>B57="GREEN"</formula>
    </cfRule>
    <cfRule type="expression" dxfId="2080" priority="369">
      <formula>B57="BROWN"</formula>
    </cfRule>
    <cfRule type="expression" dxfId="2079" priority="370">
      <formula>B57="yellow"</formula>
    </cfRule>
    <cfRule type="expression" dxfId="2078" priority="371">
      <formula>B57="black"</formula>
    </cfRule>
  </conditionalFormatting>
  <conditionalFormatting sqref="B57">
    <cfRule type="expression" dxfId="2077" priority="365" stopIfTrue="1">
      <formula>B57=FALSE</formula>
    </cfRule>
  </conditionalFormatting>
  <conditionalFormatting sqref="B58">
    <cfRule type="expression" dxfId="2076" priority="359">
      <formula>B58="red"</formula>
    </cfRule>
    <cfRule type="expression" dxfId="2075" priority="360">
      <formula>B58="blue"</formula>
    </cfRule>
    <cfRule type="expression" dxfId="2074" priority="361">
      <formula>B58="GREEN"</formula>
    </cfRule>
    <cfRule type="expression" dxfId="2073" priority="362">
      <formula>B58="BROWN"</formula>
    </cfRule>
    <cfRule type="expression" dxfId="2072" priority="363">
      <formula>B58="yellow"</formula>
    </cfRule>
    <cfRule type="expression" dxfId="2071" priority="364">
      <formula>B58="black"</formula>
    </cfRule>
  </conditionalFormatting>
  <conditionalFormatting sqref="B58">
    <cfRule type="expression" dxfId="2070" priority="358" stopIfTrue="1">
      <formula>B58=FALSE</formula>
    </cfRule>
  </conditionalFormatting>
  <conditionalFormatting sqref="B64">
    <cfRule type="expression" dxfId="2069" priority="352">
      <formula>B64="red"</formula>
    </cfRule>
    <cfRule type="expression" dxfId="2068" priority="353">
      <formula>B64="blue"</formula>
    </cfRule>
    <cfRule type="expression" dxfId="2067" priority="354">
      <formula>B64="GREEN"</formula>
    </cfRule>
    <cfRule type="expression" dxfId="2066" priority="355">
      <formula>B64="BROWN"</formula>
    </cfRule>
    <cfRule type="expression" dxfId="2065" priority="356">
      <formula>B64="yellow"</formula>
    </cfRule>
    <cfRule type="expression" dxfId="2064" priority="357">
      <formula>B64="black"</formula>
    </cfRule>
  </conditionalFormatting>
  <conditionalFormatting sqref="B64">
    <cfRule type="expression" dxfId="2063" priority="351" stopIfTrue="1">
      <formula>B64=FALSE</formula>
    </cfRule>
  </conditionalFormatting>
  <conditionalFormatting sqref="B64">
    <cfRule type="expression" dxfId="2062" priority="345">
      <formula>B64="red"</formula>
    </cfRule>
    <cfRule type="expression" dxfId="2061" priority="346">
      <formula>B64="blue"</formula>
    </cfRule>
    <cfRule type="expression" dxfId="2060" priority="347">
      <formula>B64="GREEN"</formula>
    </cfRule>
    <cfRule type="expression" dxfId="2059" priority="348">
      <formula>B64="BROWN"</formula>
    </cfRule>
    <cfRule type="expression" dxfId="2058" priority="349">
      <formula>B64="yellow"</formula>
    </cfRule>
    <cfRule type="expression" dxfId="2057" priority="350">
      <formula>B64="black"</formula>
    </cfRule>
  </conditionalFormatting>
  <conditionalFormatting sqref="B64">
    <cfRule type="expression" dxfId="2056" priority="344" stopIfTrue="1">
      <formula>B64=FALSE</formula>
    </cfRule>
  </conditionalFormatting>
  <conditionalFormatting sqref="B65">
    <cfRule type="expression" dxfId="2055" priority="338">
      <formula>B65="red"</formula>
    </cfRule>
    <cfRule type="expression" dxfId="2054" priority="339">
      <formula>B65="blue"</formula>
    </cfRule>
    <cfRule type="expression" dxfId="2053" priority="340">
      <formula>B65="GREEN"</formula>
    </cfRule>
    <cfRule type="expression" dxfId="2052" priority="341">
      <formula>B65="BROWN"</formula>
    </cfRule>
    <cfRule type="expression" dxfId="2051" priority="342">
      <formula>B65="yellow"</formula>
    </cfRule>
    <cfRule type="expression" dxfId="2050" priority="343">
      <formula>B65="black"</formula>
    </cfRule>
  </conditionalFormatting>
  <conditionalFormatting sqref="B65">
    <cfRule type="expression" dxfId="2049" priority="337" stopIfTrue="1">
      <formula>B65=FALSE</formula>
    </cfRule>
  </conditionalFormatting>
  <conditionalFormatting sqref="B71">
    <cfRule type="expression" dxfId="2048" priority="331">
      <formula>B71="red"</formula>
    </cfRule>
    <cfRule type="expression" dxfId="2047" priority="332">
      <formula>B71="blue"</formula>
    </cfRule>
    <cfRule type="expression" dxfId="2046" priority="333">
      <formula>B71="GREEN"</formula>
    </cfRule>
    <cfRule type="expression" dxfId="2045" priority="334">
      <formula>B71="BROWN"</formula>
    </cfRule>
    <cfRule type="expression" dxfId="2044" priority="335">
      <formula>B71="yellow"</formula>
    </cfRule>
    <cfRule type="expression" dxfId="2043" priority="336">
      <formula>B71="black"</formula>
    </cfRule>
  </conditionalFormatting>
  <conditionalFormatting sqref="B71">
    <cfRule type="expression" dxfId="2042" priority="330" stopIfTrue="1">
      <formula>B71=FALSE</formula>
    </cfRule>
  </conditionalFormatting>
  <conditionalFormatting sqref="B71">
    <cfRule type="expression" dxfId="2041" priority="324">
      <formula>B71="red"</formula>
    </cfRule>
    <cfRule type="expression" dxfId="2040" priority="325">
      <formula>B71="blue"</formula>
    </cfRule>
    <cfRule type="expression" dxfId="2039" priority="326">
      <formula>B71="GREEN"</formula>
    </cfRule>
    <cfRule type="expression" dxfId="2038" priority="327">
      <formula>B71="BROWN"</formula>
    </cfRule>
    <cfRule type="expression" dxfId="2037" priority="328">
      <formula>B71="yellow"</formula>
    </cfRule>
    <cfRule type="expression" dxfId="2036" priority="329">
      <formula>B71="black"</formula>
    </cfRule>
  </conditionalFormatting>
  <conditionalFormatting sqref="B71">
    <cfRule type="expression" dxfId="2035" priority="323" stopIfTrue="1">
      <formula>B71=FALSE</formula>
    </cfRule>
  </conditionalFormatting>
  <conditionalFormatting sqref="B72">
    <cfRule type="expression" dxfId="2034" priority="317">
      <formula>B72="red"</formula>
    </cfRule>
    <cfRule type="expression" dxfId="2033" priority="318">
      <formula>B72="blue"</formula>
    </cfRule>
    <cfRule type="expression" dxfId="2032" priority="319">
      <formula>B72="GREEN"</formula>
    </cfRule>
    <cfRule type="expression" dxfId="2031" priority="320">
      <formula>B72="BROWN"</formula>
    </cfRule>
    <cfRule type="expression" dxfId="2030" priority="321">
      <formula>B72="yellow"</formula>
    </cfRule>
    <cfRule type="expression" dxfId="2029" priority="322">
      <formula>B72="black"</formula>
    </cfRule>
  </conditionalFormatting>
  <conditionalFormatting sqref="B72">
    <cfRule type="expression" dxfId="2028" priority="316" stopIfTrue="1">
      <formula>B72=FALSE</formula>
    </cfRule>
  </conditionalFormatting>
  <conditionalFormatting sqref="B78">
    <cfRule type="expression" dxfId="2027" priority="310">
      <formula>B78="red"</formula>
    </cfRule>
    <cfRule type="expression" dxfId="2026" priority="311">
      <formula>B78="blue"</formula>
    </cfRule>
    <cfRule type="expression" dxfId="2025" priority="312">
      <formula>B78="GREEN"</formula>
    </cfRule>
    <cfRule type="expression" dxfId="2024" priority="313">
      <formula>B78="BROWN"</formula>
    </cfRule>
    <cfRule type="expression" dxfId="2023" priority="314">
      <formula>B78="yellow"</formula>
    </cfRule>
    <cfRule type="expression" dxfId="2022" priority="315">
      <formula>B78="black"</formula>
    </cfRule>
  </conditionalFormatting>
  <conditionalFormatting sqref="B78">
    <cfRule type="expression" dxfId="2021" priority="309" stopIfTrue="1">
      <formula>B78=FALSE</formula>
    </cfRule>
  </conditionalFormatting>
  <conditionalFormatting sqref="B78">
    <cfRule type="expression" dxfId="2020" priority="303">
      <formula>B78="red"</formula>
    </cfRule>
    <cfRule type="expression" dxfId="2019" priority="304">
      <formula>B78="blue"</formula>
    </cfRule>
    <cfRule type="expression" dxfId="2018" priority="305">
      <formula>B78="GREEN"</formula>
    </cfRule>
    <cfRule type="expression" dxfId="2017" priority="306">
      <formula>B78="BROWN"</formula>
    </cfRule>
    <cfRule type="expression" dxfId="2016" priority="307">
      <formula>B78="yellow"</formula>
    </cfRule>
    <cfRule type="expression" dxfId="2015" priority="308">
      <formula>B78="black"</formula>
    </cfRule>
  </conditionalFormatting>
  <conditionalFormatting sqref="B78">
    <cfRule type="expression" dxfId="2014" priority="302" stopIfTrue="1">
      <formula>B78=FALSE</formula>
    </cfRule>
  </conditionalFormatting>
  <conditionalFormatting sqref="B79">
    <cfRule type="expression" dxfId="2013" priority="296">
      <formula>B79="red"</formula>
    </cfRule>
    <cfRule type="expression" dxfId="2012" priority="297">
      <formula>B79="blue"</formula>
    </cfRule>
    <cfRule type="expression" dxfId="2011" priority="298">
      <formula>B79="GREEN"</formula>
    </cfRule>
    <cfRule type="expression" dxfId="2010" priority="299">
      <formula>B79="BROWN"</formula>
    </cfRule>
    <cfRule type="expression" dxfId="2009" priority="300">
      <formula>B79="yellow"</formula>
    </cfRule>
    <cfRule type="expression" dxfId="2008" priority="301">
      <formula>B79="black"</formula>
    </cfRule>
  </conditionalFormatting>
  <conditionalFormatting sqref="B79">
    <cfRule type="expression" dxfId="2007" priority="295" stopIfTrue="1">
      <formula>B79=FALSE</formula>
    </cfRule>
  </conditionalFormatting>
  <conditionalFormatting sqref="B85">
    <cfRule type="expression" dxfId="2006" priority="289">
      <formula>B85="red"</formula>
    </cfRule>
    <cfRule type="expression" dxfId="2005" priority="290">
      <formula>B85="blue"</formula>
    </cfRule>
    <cfRule type="expression" dxfId="2004" priority="291">
      <formula>B85="GREEN"</formula>
    </cfRule>
    <cfRule type="expression" dxfId="2003" priority="292">
      <formula>B85="BROWN"</formula>
    </cfRule>
    <cfRule type="expression" dxfId="2002" priority="293">
      <formula>B85="yellow"</formula>
    </cfRule>
    <cfRule type="expression" dxfId="2001" priority="294">
      <formula>B85="black"</formula>
    </cfRule>
  </conditionalFormatting>
  <conditionalFormatting sqref="B85">
    <cfRule type="expression" dxfId="2000" priority="288" stopIfTrue="1">
      <formula>B85=FALSE</formula>
    </cfRule>
  </conditionalFormatting>
  <conditionalFormatting sqref="B85">
    <cfRule type="expression" dxfId="1999" priority="282">
      <formula>B85="red"</formula>
    </cfRule>
    <cfRule type="expression" dxfId="1998" priority="283">
      <formula>B85="blue"</formula>
    </cfRule>
    <cfRule type="expression" dxfId="1997" priority="284">
      <formula>B85="GREEN"</formula>
    </cfRule>
    <cfRule type="expression" dxfId="1996" priority="285">
      <formula>B85="BROWN"</formula>
    </cfRule>
    <cfRule type="expression" dxfId="1995" priority="286">
      <formula>B85="yellow"</formula>
    </cfRule>
    <cfRule type="expression" dxfId="1994" priority="287">
      <formula>B85="black"</formula>
    </cfRule>
  </conditionalFormatting>
  <conditionalFormatting sqref="B85">
    <cfRule type="expression" dxfId="1993" priority="281" stopIfTrue="1">
      <formula>B85=FALSE</formula>
    </cfRule>
  </conditionalFormatting>
  <conditionalFormatting sqref="B86">
    <cfRule type="expression" dxfId="1992" priority="275">
      <formula>B86="red"</formula>
    </cfRule>
    <cfRule type="expression" dxfId="1991" priority="276">
      <formula>B86="blue"</formula>
    </cfRule>
    <cfRule type="expression" dxfId="1990" priority="277">
      <formula>B86="GREEN"</formula>
    </cfRule>
    <cfRule type="expression" dxfId="1989" priority="278">
      <formula>B86="BROWN"</formula>
    </cfRule>
    <cfRule type="expression" dxfId="1988" priority="279">
      <formula>B86="yellow"</formula>
    </cfRule>
    <cfRule type="expression" dxfId="1987" priority="280">
      <formula>B86="black"</formula>
    </cfRule>
  </conditionalFormatting>
  <conditionalFormatting sqref="B86">
    <cfRule type="expression" dxfId="1986" priority="274" stopIfTrue="1">
      <formula>B86=FALSE</formula>
    </cfRule>
  </conditionalFormatting>
  <conditionalFormatting sqref="B92">
    <cfRule type="expression" dxfId="1985" priority="268">
      <formula>B92="red"</formula>
    </cfRule>
    <cfRule type="expression" dxfId="1984" priority="269">
      <formula>B92="blue"</formula>
    </cfRule>
    <cfRule type="expression" dxfId="1983" priority="270">
      <formula>B92="GREEN"</formula>
    </cfRule>
    <cfRule type="expression" dxfId="1982" priority="271">
      <formula>B92="BROWN"</formula>
    </cfRule>
    <cfRule type="expression" dxfId="1981" priority="272">
      <formula>B92="yellow"</formula>
    </cfRule>
    <cfRule type="expression" dxfId="1980" priority="273">
      <formula>B92="black"</formula>
    </cfRule>
  </conditionalFormatting>
  <conditionalFormatting sqref="B92">
    <cfRule type="expression" dxfId="1979" priority="267" stopIfTrue="1">
      <formula>B92=FALSE</formula>
    </cfRule>
  </conditionalFormatting>
  <conditionalFormatting sqref="B92">
    <cfRule type="expression" dxfId="1978" priority="261">
      <formula>B92="red"</formula>
    </cfRule>
    <cfRule type="expression" dxfId="1977" priority="262">
      <formula>B92="blue"</formula>
    </cfRule>
    <cfRule type="expression" dxfId="1976" priority="263">
      <formula>B92="GREEN"</formula>
    </cfRule>
    <cfRule type="expression" dxfId="1975" priority="264">
      <formula>B92="BROWN"</formula>
    </cfRule>
    <cfRule type="expression" dxfId="1974" priority="265">
      <formula>B92="yellow"</formula>
    </cfRule>
    <cfRule type="expression" dxfId="1973" priority="266">
      <formula>B92="black"</formula>
    </cfRule>
  </conditionalFormatting>
  <conditionalFormatting sqref="B92">
    <cfRule type="expression" dxfId="1972" priority="260" stopIfTrue="1">
      <formula>B92=FALSE</formula>
    </cfRule>
  </conditionalFormatting>
  <conditionalFormatting sqref="B93">
    <cfRule type="expression" dxfId="1971" priority="254">
      <formula>B93="red"</formula>
    </cfRule>
    <cfRule type="expression" dxfId="1970" priority="255">
      <formula>B93="blue"</formula>
    </cfRule>
    <cfRule type="expression" dxfId="1969" priority="256">
      <formula>B93="GREEN"</formula>
    </cfRule>
    <cfRule type="expression" dxfId="1968" priority="257">
      <formula>B93="BROWN"</formula>
    </cfRule>
    <cfRule type="expression" dxfId="1967" priority="258">
      <formula>B93="yellow"</formula>
    </cfRule>
    <cfRule type="expression" dxfId="1966" priority="259">
      <formula>B93="black"</formula>
    </cfRule>
  </conditionalFormatting>
  <conditionalFormatting sqref="B93">
    <cfRule type="expression" dxfId="1965" priority="253" stopIfTrue="1">
      <formula>B93=FALSE</formula>
    </cfRule>
  </conditionalFormatting>
  <conditionalFormatting sqref="B99">
    <cfRule type="expression" dxfId="1964" priority="247">
      <formula>B99="red"</formula>
    </cfRule>
    <cfRule type="expression" dxfId="1963" priority="248">
      <formula>B99="blue"</formula>
    </cfRule>
    <cfRule type="expression" dxfId="1962" priority="249">
      <formula>B99="GREEN"</formula>
    </cfRule>
    <cfRule type="expression" dxfId="1961" priority="250">
      <formula>B99="BROWN"</formula>
    </cfRule>
    <cfRule type="expression" dxfId="1960" priority="251">
      <formula>B99="yellow"</formula>
    </cfRule>
    <cfRule type="expression" dxfId="1959" priority="252">
      <formula>B99="black"</formula>
    </cfRule>
  </conditionalFormatting>
  <conditionalFormatting sqref="B99">
    <cfRule type="expression" dxfId="1958" priority="246" stopIfTrue="1">
      <formula>B99=FALSE</formula>
    </cfRule>
  </conditionalFormatting>
  <conditionalFormatting sqref="B99">
    <cfRule type="expression" dxfId="1957" priority="240">
      <formula>B99="red"</formula>
    </cfRule>
    <cfRule type="expression" dxfId="1956" priority="241">
      <formula>B99="blue"</formula>
    </cfRule>
    <cfRule type="expression" dxfId="1955" priority="242">
      <formula>B99="GREEN"</formula>
    </cfRule>
    <cfRule type="expression" dxfId="1954" priority="243">
      <formula>B99="BROWN"</formula>
    </cfRule>
    <cfRule type="expression" dxfId="1953" priority="244">
      <formula>B99="yellow"</formula>
    </cfRule>
    <cfRule type="expression" dxfId="1952" priority="245">
      <formula>B99="black"</formula>
    </cfRule>
  </conditionalFormatting>
  <conditionalFormatting sqref="B99">
    <cfRule type="expression" dxfId="1951" priority="239" stopIfTrue="1">
      <formula>B99=FALSE</formula>
    </cfRule>
  </conditionalFormatting>
  <conditionalFormatting sqref="B100">
    <cfRule type="expression" dxfId="1950" priority="233">
      <formula>B100="red"</formula>
    </cfRule>
    <cfRule type="expression" dxfId="1949" priority="234">
      <formula>B100="blue"</formula>
    </cfRule>
    <cfRule type="expression" dxfId="1948" priority="235">
      <formula>B100="GREEN"</formula>
    </cfRule>
    <cfRule type="expression" dxfId="1947" priority="236">
      <formula>B100="BROWN"</formula>
    </cfRule>
    <cfRule type="expression" dxfId="1946" priority="237">
      <formula>B100="yellow"</formula>
    </cfRule>
    <cfRule type="expression" dxfId="1945" priority="238">
      <formula>B100="black"</formula>
    </cfRule>
  </conditionalFormatting>
  <conditionalFormatting sqref="B100">
    <cfRule type="expression" dxfId="1944" priority="232" stopIfTrue="1">
      <formula>B100=FALSE</formula>
    </cfRule>
  </conditionalFormatting>
  <conditionalFormatting sqref="B106">
    <cfRule type="expression" dxfId="1943" priority="226">
      <formula>B106="red"</formula>
    </cfRule>
    <cfRule type="expression" dxfId="1942" priority="227">
      <formula>B106="blue"</formula>
    </cfRule>
    <cfRule type="expression" dxfId="1941" priority="228">
      <formula>B106="GREEN"</formula>
    </cfRule>
    <cfRule type="expression" dxfId="1940" priority="229">
      <formula>B106="BROWN"</formula>
    </cfRule>
    <cfRule type="expression" dxfId="1939" priority="230">
      <formula>B106="yellow"</formula>
    </cfRule>
    <cfRule type="expression" dxfId="1938" priority="231">
      <formula>B106="black"</formula>
    </cfRule>
  </conditionalFormatting>
  <conditionalFormatting sqref="B106">
    <cfRule type="expression" dxfId="1937" priority="225" stopIfTrue="1">
      <formula>B106=FALSE</formula>
    </cfRule>
  </conditionalFormatting>
  <conditionalFormatting sqref="B106">
    <cfRule type="expression" dxfId="1936" priority="219">
      <formula>B106="red"</formula>
    </cfRule>
    <cfRule type="expression" dxfId="1935" priority="220">
      <formula>B106="blue"</formula>
    </cfRule>
    <cfRule type="expression" dxfId="1934" priority="221">
      <formula>B106="GREEN"</formula>
    </cfRule>
    <cfRule type="expression" dxfId="1933" priority="222">
      <formula>B106="BROWN"</formula>
    </cfRule>
    <cfRule type="expression" dxfId="1932" priority="223">
      <formula>B106="yellow"</formula>
    </cfRule>
    <cfRule type="expression" dxfId="1931" priority="224">
      <formula>B106="black"</formula>
    </cfRule>
  </conditionalFormatting>
  <conditionalFormatting sqref="B106">
    <cfRule type="expression" dxfId="1930" priority="218" stopIfTrue="1">
      <formula>B106=FALSE</formula>
    </cfRule>
  </conditionalFormatting>
  <conditionalFormatting sqref="B107">
    <cfRule type="expression" dxfId="1929" priority="212">
      <formula>B107="red"</formula>
    </cfRule>
    <cfRule type="expression" dxfId="1928" priority="213">
      <formula>B107="blue"</formula>
    </cfRule>
    <cfRule type="expression" dxfId="1927" priority="214">
      <formula>B107="GREEN"</formula>
    </cfRule>
    <cfRule type="expression" dxfId="1926" priority="215">
      <formula>B107="BROWN"</formula>
    </cfRule>
    <cfRule type="expression" dxfId="1925" priority="216">
      <formula>B107="yellow"</formula>
    </cfRule>
    <cfRule type="expression" dxfId="1924" priority="217">
      <formula>B107="black"</formula>
    </cfRule>
  </conditionalFormatting>
  <conditionalFormatting sqref="B107">
    <cfRule type="expression" dxfId="1923" priority="211" stopIfTrue="1">
      <formula>B107=FALSE</formula>
    </cfRule>
  </conditionalFormatting>
  <conditionalFormatting sqref="B113">
    <cfRule type="expression" dxfId="1922" priority="205">
      <formula>B113="red"</formula>
    </cfRule>
    <cfRule type="expression" dxfId="1921" priority="206">
      <formula>B113="blue"</formula>
    </cfRule>
    <cfRule type="expression" dxfId="1920" priority="207">
      <formula>B113="GREEN"</formula>
    </cfRule>
    <cfRule type="expression" dxfId="1919" priority="208">
      <formula>B113="BROWN"</formula>
    </cfRule>
    <cfRule type="expression" dxfId="1918" priority="209">
      <formula>B113="yellow"</formula>
    </cfRule>
    <cfRule type="expression" dxfId="1917" priority="210">
      <formula>B113="black"</formula>
    </cfRule>
  </conditionalFormatting>
  <conditionalFormatting sqref="B113">
    <cfRule type="expression" dxfId="1916" priority="204" stopIfTrue="1">
      <formula>B113=FALSE</formula>
    </cfRule>
  </conditionalFormatting>
  <conditionalFormatting sqref="B113">
    <cfRule type="expression" dxfId="1915" priority="198">
      <formula>B113="red"</formula>
    </cfRule>
    <cfRule type="expression" dxfId="1914" priority="199">
      <formula>B113="blue"</formula>
    </cfRule>
    <cfRule type="expression" dxfId="1913" priority="200">
      <formula>B113="GREEN"</formula>
    </cfRule>
    <cfRule type="expression" dxfId="1912" priority="201">
      <formula>B113="BROWN"</formula>
    </cfRule>
    <cfRule type="expression" dxfId="1911" priority="202">
      <formula>B113="yellow"</formula>
    </cfRule>
    <cfRule type="expression" dxfId="1910" priority="203">
      <formula>B113="black"</formula>
    </cfRule>
  </conditionalFormatting>
  <conditionalFormatting sqref="B113">
    <cfRule type="expression" dxfId="1909" priority="197" stopIfTrue="1">
      <formula>B113=FALSE</formula>
    </cfRule>
  </conditionalFormatting>
  <conditionalFormatting sqref="B114">
    <cfRule type="expression" dxfId="1908" priority="191">
      <formula>B114="red"</formula>
    </cfRule>
    <cfRule type="expression" dxfId="1907" priority="192">
      <formula>B114="blue"</formula>
    </cfRule>
    <cfRule type="expression" dxfId="1906" priority="193">
      <formula>B114="GREEN"</formula>
    </cfRule>
    <cfRule type="expression" dxfId="1905" priority="194">
      <formula>B114="BROWN"</formula>
    </cfRule>
    <cfRule type="expression" dxfId="1904" priority="195">
      <formula>B114="yellow"</formula>
    </cfRule>
    <cfRule type="expression" dxfId="1903" priority="196">
      <formula>B114="black"</formula>
    </cfRule>
  </conditionalFormatting>
  <conditionalFormatting sqref="B114">
    <cfRule type="expression" dxfId="1902" priority="190" stopIfTrue="1">
      <formula>B114=FALSE</formula>
    </cfRule>
  </conditionalFormatting>
  <conditionalFormatting sqref="B120">
    <cfRule type="expression" dxfId="1901" priority="184">
      <formula>B120="red"</formula>
    </cfRule>
    <cfRule type="expression" dxfId="1900" priority="185">
      <formula>B120="blue"</formula>
    </cfRule>
    <cfRule type="expression" dxfId="1899" priority="186">
      <formula>B120="GREEN"</formula>
    </cfRule>
    <cfRule type="expression" dxfId="1898" priority="187">
      <formula>B120="BROWN"</formula>
    </cfRule>
    <cfRule type="expression" dxfId="1897" priority="188">
      <formula>B120="yellow"</formula>
    </cfRule>
    <cfRule type="expression" dxfId="1896" priority="189">
      <formula>B120="black"</formula>
    </cfRule>
  </conditionalFormatting>
  <conditionalFormatting sqref="B120">
    <cfRule type="expression" dxfId="1895" priority="183" stopIfTrue="1">
      <formula>B120=FALSE</formula>
    </cfRule>
  </conditionalFormatting>
  <conditionalFormatting sqref="B120">
    <cfRule type="expression" dxfId="1894" priority="177">
      <formula>B120="red"</formula>
    </cfRule>
    <cfRule type="expression" dxfId="1893" priority="178">
      <formula>B120="blue"</formula>
    </cfRule>
    <cfRule type="expression" dxfId="1892" priority="179">
      <formula>B120="GREEN"</formula>
    </cfRule>
    <cfRule type="expression" dxfId="1891" priority="180">
      <formula>B120="BROWN"</formula>
    </cfRule>
    <cfRule type="expression" dxfId="1890" priority="181">
      <formula>B120="yellow"</formula>
    </cfRule>
    <cfRule type="expression" dxfId="1889" priority="182">
      <formula>B120="black"</formula>
    </cfRule>
  </conditionalFormatting>
  <conditionalFormatting sqref="B120">
    <cfRule type="expression" dxfId="1888" priority="176" stopIfTrue="1">
      <formula>B120=FALSE</formula>
    </cfRule>
  </conditionalFormatting>
  <conditionalFormatting sqref="B121">
    <cfRule type="expression" dxfId="1887" priority="170">
      <formula>B121="red"</formula>
    </cfRule>
    <cfRule type="expression" dxfId="1886" priority="171">
      <formula>B121="blue"</formula>
    </cfRule>
    <cfRule type="expression" dxfId="1885" priority="172">
      <formula>B121="GREEN"</formula>
    </cfRule>
    <cfRule type="expression" dxfId="1884" priority="173">
      <formula>B121="BROWN"</formula>
    </cfRule>
    <cfRule type="expression" dxfId="1883" priority="174">
      <formula>B121="yellow"</formula>
    </cfRule>
    <cfRule type="expression" dxfId="1882" priority="175">
      <formula>B121="black"</formula>
    </cfRule>
  </conditionalFormatting>
  <conditionalFormatting sqref="B121">
    <cfRule type="expression" dxfId="1881" priority="169" stopIfTrue="1">
      <formula>B121=FALSE</formula>
    </cfRule>
  </conditionalFormatting>
  <conditionalFormatting sqref="B127">
    <cfRule type="expression" dxfId="1880" priority="163">
      <formula>B127="red"</formula>
    </cfRule>
    <cfRule type="expression" dxfId="1879" priority="164">
      <formula>B127="blue"</formula>
    </cfRule>
    <cfRule type="expression" dxfId="1878" priority="165">
      <formula>B127="GREEN"</formula>
    </cfRule>
    <cfRule type="expression" dxfId="1877" priority="166">
      <formula>B127="BROWN"</formula>
    </cfRule>
    <cfRule type="expression" dxfId="1876" priority="167">
      <formula>B127="yellow"</formula>
    </cfRule>
    <cfRule type="expression" dxfId="1875" priority="168">
      <formula>B127="black"</formula>
    </cfRule>
  </conditionalFormatting>
  <conditionalFormatting sqref="B127">
    <cfRule type="expression" dxfId="1874" priority="162" stopIfTrue="1">
      <formula>B127=FALSE</formula>
    </cfRule>
  </conditionalFormatting>
  <conditionalFormatting sqref="B127">
    <cfRule type="expression" dxfId="1873" priority="156">
      <formula>B127="red"</formula>
    </cfRule>
    <cfRule type="expression" dxfId="1872" priority="157">
      <formula>B127="blue"</formula>
    </cfRule>
    <cfRule type="expression" dxfId="1871" priority="158">
      <formula>B127="GREEN"</formula>
    </cfRule>
    <cfRule type="expression" dxfId="1870" priority="159">
      <formula>B127="BROWN"</formula>
    </cfRule>
    <cfRule type="expression" dxfId="1869" priority="160">
      <formula>B127="yellow"</formula>
    </cfRule>
    <cfRule type="expression" dxfId="1868" priority="161">
      <formula>B127="black"</formula>
    </cfRule>
  </conditionalFormatting>
  <conditionalFormatting sqref="B127">
    <cfRule type="expression" dxfId="1867" priority="155" stopIfTrue="1">
      <formula>B127=FALSE</formula>
    </cfRule>
  </conditionalFormatting>
  <conditionalFormatting sqref="B128">
    <cfRule type="expression" dxfId="1866" priority="149">
      <formula>B128="red"</formula>
    </cfRule>
    <cfRule type="expression" dxfId="1865" priority="150">
      <formula>B128="blue"</formula>
    </cfRule>
    <cfRule type="expression" dxfId="1864" priority="151">
      <formula>B128="GREEN"</formula>
    </cfRule>
    <cfRule type="expression" dxfId="1863" priority="152">
      <formula>B128="BROWN"</formula>
    </cfRule>
    <cfRule type="expression" dxfId="1862" priority="153">
      <formula>B128="yellow"</formula>
    </cfRule>
    <cfRule type="expression" dxfId="1861" priority="154">
      <formula>B128="black"</formula>
    </cfRule>
  </conditionalFormatting>
  <conditionalFormatting sqref="B128">
    <cfRule type="expression" dxfId="1860" priority="148" stopIfTrue="1">
      <formula>B128=FALSE</formula>
    </cfRule>
  </conditionalFormatting>
  <conditionalFormatting sqref="B134">
    <cfRule type="expression" dxfId="1859" priority="142">
      <formula>B134="red"</formula>
    </cfRule>
    <cfRule type="expression" dxfId="1858" priority="143">
      <formula>B134="blue"</formula>
    </cfRule>
    <cfRule type="expression" dxfId="1857" priority="144">
      <formula>B134="GREEN"</formula>
    </cfRule>
    <cfRule type="expression" dxfId="1856" priority="145">
      <formula>B134="BROWN"</formula>
    </cfRule>
    <cfRule type="expression" dxfId="1855" priority="146">
      <formula>B134="yellow"</formula>
    </cfRule>
    <cfRule type="expression" dxfId="1854" priority="147">
      <formula>B134="black"</formula>
    </cfRule>
  </conditionalFormatting>
  <conditionalFormatting sqref="B134">
    <cfRule type="expression" dxfId="1853" priority="141" stopIfTrue="1">
      <formula>B134=FALSE</formula>
    </cfRule>
  </conditionalFormatting>
  <conditionalFormatting sqref="B134">
    <cfRule type="expression" dxfId="1852" priority="135">
      <formula>B134="red"</formula>
    </cfRule>
    <cfRule type="expression" dxfId="1851" priority="136">
      <formula>B134="blue"</formula>
    </cfRule>
    <cfRule type="expression" dxfId="1850" priority="137">
      <formula>B134="GREEN"</formula>
    </cfRule>
    <cfRule type="expression" dxfId="1849" priority="138">
      <formula>B134="BROWN"</formula>
    </cfRule>
    <cfRule type="expression" dxfId="1848" priority="139">
      <formula>B134="yellow"</formula>
    </cfRule>
    <cfRule type="expression" dxfId="1847" priority="140">
      <formula>B134="black"</formula>
    </cfRule>
  </conditionalFormatting>
  <conditionalFormatting sqref="B134">
    <cfRule type="expression" dxfId="1846" priority="134" stopIfTrue="1">
      <formula>B134=FALSE</formula>
    </cfRule>
  </conditionalFormatting>
  <conditionalFormatting sqref="B135">
    <cfRule type="expression" dxfId="1845" priority="128">
      <formula>B135="red"</formula>
    </cfRule>
    <cfRule type="expression" dxfId="1844" priority="129">
      <formula>B135="blue"</formula>
    </cfRule>
    <cfRule type="expression" dxfId="1843" priority="130">
      <formula>B135="GREEN"</formula>
    </cfRule>
    <cfRule type="expression" dxfId="1842" priority="131">
      <formula>B135="BROWN"</formula>
    </cfRule>
    <cfRule type="expression" dxfId="1841" priority="132">
      <formula>B135="yellow"</formula>
    </cfRule>
    <cfRule type="expression" dxfId="1840" priority="133">
      <formula>B135="black"</formula>
    </cfRule>
  </conditionalFormatting>
  <conditionalFormatting sqref="B135">
    <cfRule type="expression" dxfId="1839" priority="127" stopIfTrue="1">
      <formula>B135=FALSE</formula>
    </cfRule>
  </conditionalFormatting>
  <conditionalFormatting sqref="B141">
    <cfRule type="expression" dxfId="1838" priority="121">
      <formula>B141="red"</formula>
    </cfRule>
    <cfRule type="expression" dxfId="1837" priority="122">
      <formula>B141="blue"</formula>
    </cfRule>
    <cfRule type="expression" dxfId="1836" priority="123">
      <formula>B141="GREEN"</formula>
    </cfRule>
    <cfRule type="expression" dxfId="1835" priority="124">
      <formula>B141="BROWN"</formula>
    </cfRule>
    <cfRule type="expression" dxfId="1834" priority="125">
      <formula>B141="yellow"</formula>
    </cfRule>
    <cfRule type="expression" dxfId="1833" priority="126">
      <formula>B141="black"</formula>
    </cfRule>
  </conditionalFormatting>
  <conditionalFormatting sqref="B141">
    <cfRule type="expression" dxfId="1832" priority="120" stopIfTrue="1">
      <formula>B141=FALSE</formula>
    </cfRule>
  </conditionalFormatting>
  <conditionalFormatting sqref="B141">
    <cfRule type="expression" dxfId="1831" priority="114">
      <formula>B141="red"</formula>
    </cfRule>
    <cfRule type="expression" dxfId="1830" priority="115">
      <formula>B141="blue"</formula>
    </cfRule>
    <cfRule type="expression" dxfId="1829" priority="116">
      <formula>B141="GREEN"</formula>
    </cfRule>
    <cfRule type="expression" dxfId="1828" priority="117">
      <formula>B141="BROWN"</formula>
    </cfRule>
    <cfRule type="expression" dxfId="1827" priority="118">
      <formula>B141="yellow"</formula>
    </cfRule>
    <cfRule type="expression" dxfId="1826" priority="119">
      <formula>B141="black"</formula>
    </cfRule>
  </conditionalFormatting>
  <conditionalFormatting sqref="B141">
    <cfRule type="expression" dxfId="1825" priority="113" stopIfTrue="1">
      <formula>B141=FALSE</formula>
    </cfRule>
  </conditionalFormatting>
  <conditionalFormatting sqref="B142">
    <cfRule type="expression" dxfId="1824" priority="107">
      <formula>B142="red"</formula>
    </cfRule>
    <cfRule type="expression" dxfId="1823" priority="108">
      <formula>B142="blue"</formula>
    </cfRule>
    <cfRule type="expression" dxfId="1822" priority="109">
      <formula>B142="GREEN"</formula>
    </cfRule>
    <cfRule type="expression" dxfId="1821" priority="110">
      <formula>B142="BROWN"</formula>
    </cfRule>
    <cfRule type="expression" dxfId="1820" priority="111">
      <formula>B142="yellow"</formula>
    </cfRule>
    <cfRule type="expression" dxfId="1819" priority="112">
      <formula>B142="black"</formula>
    </cfRule>
  </conditionalFormatting>
  <conditionalFormatting sqref="B142">
    <cfRule type="expression" dxfId="1818" priority="106" stopIfTrue="1">
      <formula>B142=FALSE</formula>
    </cfRule>
  </conditionalFormatting>
  <conditionalFormatting sqref="B148">
    <cfRule type="expression" dxfId="1817" priority="100">
      <formula>B148="red"</formula>
    </cfRule>
    <cfRule type="expression" dxfId="1816" priority="101">
      <formula>B148="blue"</formula>
    </cfRule>
    <cfRule type="expression" dxfId="1815" priority="102">
      <formula>B148="GREEN"</formula>
    </cfRule>
    <cfRule type="expression" dxfId="1814" priority="103">
      <formula>B148="BROWN"</formula>
    </cfRule>
    <cfRule type="expression" dxfId="1813" priority="104">
      <formula>B148="yellow"</formula>
    </cfRule>
    <cfRule type="expression" dxfId="1812" priority="105">
      <formula>B148="black"</formula>
    </cfRule>
  </conditionalFormatting>
  <conditionalFormatting sqref="B148">
    <cfRule type="expression" dxfId="1811" priority="99" stopIfTrue="1">
      <formula>B148=FALSE</formula>
    </cfRule>
  </conditionalFormatting>
  <conditionalFormatting sqref="B148">
    <cfRule type="expression" dxfId="1810" priority="93">
      <formula>B148="red"</formula>
    </cfRule>
    <cfRule type="expression" dxfId="1809" priority="94">
      <formula>B148="blue"</formula>
    </cfRule>
    <cfRule type="expression" dxfId="1808" priority="95">
      <formula>B148="GREEN"</formula>
    </cfRule>
    <cfRule type="expression" dxfId="1807" priority="96">
      <formula>B148="BROWN"</formula>
    </cfRule>
    <cfRule type="expression" dxfId="1806" priority="97">
      <formula>B148="yellow"</formula>
    </cfRule>
    <cfRule type="expression" dxfId="1805" priority="98">
      <formula>B148="black"</formula>
    </cfRule>
  </conditionalFormatting>
  <conditionalFormatting sqref="B148">
    <cfRule type="expression" dxfId="1804" priority="92" stopIfTrue="1">
      <formula>B148=FALSE</formula>
    </cfRule>
  </conditionalFormatting>
  <conditionalFormatting sqref="B149">
    <cfRule type="expression" dxfId="1803" priority="86">
      <formula>B149="red"</formula>
    </cfRule>
    <cfRule type="expression" dxfId="1802" priority="87">
      <formula>B149="blue"</formula>
    </cfRule>
    <cfRule type="expression" dxfId="1801" priority="88">
      <formula>B149="GREEN"</formula>
    </cfRule>
    <cfRule type="expression" dxfId="1800" priority="89">
      <formula>B149="BROWN"</formula>
    </cfRule>
    <cfRule type="expression" dxfId="1799" priority="90">
      <formula>B149="yellow"</formula>
    </cfRule>
    <cfRule type="expression" dxfId="1798" priority="91">
      <formula>B149="black"</formula>
    </cfRule>
  </conditionalFormatting>
  <conditionalFormatting sqref="B149">
    <cfRule type="expression" dxfId="1797" priority="85" stopIfTrue="1">
      <formula>B149=FALSE</formula>
    </cfRule>
  </conditionalFormatting>
  <conditionalFormatting sqref="B155">
    <cfRule type="expression" dxfId="1796" priority="79">
      <formula>B155="red"</formula>
    </cfRule>
    <cfRule type="expression" dxfId="1795" priority="80">
      <formula>B155="blue"</formula>
    </cfRule>
    <cfRule type="expression" dxfId="1794" priority="81">
      <formula>B155="GREEN"</formula>
    </cfRule>
    <cfRule type="expression" dxfId="1793" priority="82">
      <formula>B155="BROWN"</formula>
    </cfRule>
    <cfRule type="expression" dxfId="1792" priority="83">
      <formula>B155="yellow"</formula>
    </cfRule>
    <cfRule type="expression" dxfId="1791" priority="84">
      <formula>B155="black"</formula>
    </cfRule>
  </conditionalFormatting>
  <conditionalFormatting sqref="B155">
    <cfRule type="expression" dxfId="1790" priority="78" stopIfTrue="1">
      <formula>B155=FALSE</formula>
    </cfRule>
  </conditionalFormatting>
  <conditionalFormatting sqref="B155">
    <cfRule type="expression" dxfId="1789" priority="72">
      <formula>B155="red"</formula>
    </cfRule>
    <cfRule type="expression" dxfId="1788" priority="73">
      <formula>B155="blue"</formula>
    </cfRule>
    <cfRule type="expression" dxfId="1787" priority="74">
      <formula>B155="GREEN"</formula>
    </cfRule>
    <cfRule type="expression" dxfId="1786" priority="75">
      <formula>B155="BROWN"</formula>
    </cfRule>
    <cfRule type="expression" dxfId="1785" priority="76">
      <formula>B155="yellow"</formula>
    </cfRule>
    <cfRule type="expression" dxfId="1784" priority="77">
      <formula>B155="black"</formula>
    </cfRule>
  </conditionalFormatting>
  <conditionalFormatting sqref="B155">
    <cfRule type="expression" dxfId="1783" priority="71" stopIfTrue="1">
      <formula>B155=FALSE</formula>
    </cfRule>
  </conditionalFormatting>
  <conditionalFormatting sqref="B156">
    <cfRule type="expression" dxfId="1782" priority="65">
      <formula>B156="red"</formula>
    </cfRule>
    <cfRule type="expression" dxfId="1781" priority="66">
      <formula>B156="blue"</formula>
    </cfRule>
    <cfRule type="expression" dxfId="1780" priority="67">
      <formula>B156="GREEN"</formula>
    </cfRule>
    <cfRule type="expression" dxfId="1779" priority="68">
      <formula>B156="BROWN"</formula>
    </cfRule>
    <cfRule type="expression" dxfId="1778" priority="69">
      <formula>B156="yellow"</formula>
    </cfRule>
    <cfRule type="expression" dxfId="1777" priority="70">
      <formula>B156="black"</formula>
    </cfRule>
  </conditionalFormatting>
  <conditionalFormatting sqref="B156">
    <cfRule type="expression" dxfId="1776" priority="64" stopIfTrue="1">
      <formula>B156=FALSE</formula>
    </cfRule>
  </conditionalFormatting>
  <conditionalFormatting sqref="B162">
    <cfRule type="expression" dxfId="1775" priority="58">
      <formula>B162="red"</formula>
    </cfRule>
    <cfRule type="expression" dxfId="1774" priority="59">
      <formula>B162="blue"</formula>
    </cfRule>
    <cfRule type="expression" dxfId="1773" priority="60">
      <formula>B162="GREEN"</formula>
    </cfRule>
    <cfRule type="expression" dxfId="1772" priority="61">
      <formula>B162="BROWN"</formula>
    </cfRule>
    <cfRule type="expression" dxfId="1771" priority="62">
      <formula>B162="yellow"</formula>
    </cfRule>
    <cfRule type="expression" dxfId="1770" priority="63">
      <formula>B162="black"</formula>
    </cfRule>
  </conditionalFormatting>
  <conditionalFormatting sqref="B162">
    <cfRule type="expression" dxfId="1769" priority="57" stopIfTrue="1">
      <formula>B162=FALSE</formula>
    </cfRule>
  </conditionalFormatting>
  <conditionalFormatting sqref="B162">
    <cfRule type="expression" dxfId="1768" priority="51">
      <formula>B162="red"</formula>
    </cfRule>
    <cfRule type="expression" dxfId="1767" priority="52">
      <formula>B162="blue"</formula>
    </cfRule>
    <cfRule type="expression" dxfId="1766" priority="53">
      <formula>B162="GREEN"</formula>
    </cfRule>
    <cfRule type="expression" dxfId="1765" priority="54">
      <formula>B162="BROWN"</formula>
    </cfRule>
    <cfRule type="expression" dxfId="1764" priority="55">
      <formula>B162="yellow"</formula>
    </cfRule>
    <cfRule type="expression" dxfId="1763" priority="56">
      <formula>B162="black"</formula>
    </cfRule>
  </conditionalFormatting>
  <conditionalFormatting sqref="B162">
    <cfRule type="expression" dxfId="1762" priority="50" stopIfTrue="1">
      <formula>B162=FALSE</formula>
    </cfRule>
  </conditionalFormatting>
  <conditionalFormatting sqref="B163">
    <cfRule type="expression" dxfId="1761" priority="44">
      <formula>B163="red"</formula>
    </cfRule>
    <cfRule type="expression" dxfId="1760" priority="45">
      <formula>B163="blue"</formula>
    </cfRule>
    <cfRule type="expression" dxfId="1759" priority="46">
      <formula>B163="GREEN"</formula>
    </cfRule>
    <cfRule type="expression" dxfId="1758" priority="47">
      <formula>B163="BROWN"</formula>
    </cfRule>
    <cfRule type="expression" dxfId="1757" priority="48">
      <formula>B163="yellow"</formula>
    </cfRule>
    <cfRule type="expression" dxfId="1756" priority="49">
      <formula>B163="black"</formula>
    </cfRule>
  </conditionalFormatting>
  <conditionalFormatting sqref="B163">
    <cfRule type="expression" dxfId="1755" priority="43" stopIfTrue="1">
      <formula>B163=FALSE</formula>
    </cfRule>
  </conditionalFormatting>
  <conditionalFormatting sqref="B169">
    <cfRule type="expression" dxfId="1754" priority="37">
      <formula>B169="red"</formula>
    </cfRule>
    <cfRule type="expression" dxfId="1753" priority="38">
      <formula>B169="blue"</formula>
    </cfRule>
    <cfRule type="expression" dxfId="1752" priority="39">
      <formula>B169="GREEN"</formula>
    </cfRule>
    <cfRule type="expression" dxfId="1751" priority="40">
      <formula>B169="BROWN"</formula>
    </cfRule>
    <cfRule type="expression" dxfId="1750" priority="41">
      <formula>B169="yellow"</formula>
    </cfRule>
    <cfRule type="expression" dxfId="1749" priority="42">
      <formula>B169="black"</formula>
    </cfRule>
  </conditionalFormatting>
  <conditionalFormatting sqref="B169">
    <cfRule type="expression" dxfId="1748" priority="36" stopIfTrue="1">
      <formula>B169=FALSE</formula>
    </cfRule>
  </conditionalFormatting>
  <conditionalFormatting sqref="B169">
    <cfRule type="expression" dxfId="1747" priority="30">
      <formula>B169="red"</formula>
    </cfRule>
    <cfRule type="expression" dxfId="1746" priority="31">
      <formula>B169="blue"</formula>
    </cfRule>
    <cfRule type="expression" dxfId="1745" priority="32">
      <formula>B169="GREEN"</formula>
    </cfRule>
    <cfRule type="expression" dxfId="1744" priority="33">
      <formula>B169="BROWN"</formula>
    </cfRule>
    <cfRule type="expression" dxfId="1743" priority="34">
      <formula>B169="yellow"</formula>
    </cfRule>
    <cfRule type="expression" dxfId="1742" priority="35">
      <formula>B169="black"</formula>
    </cfRule>
  </conditionalFormatting>
  <conditionalFormatting sqref="B169">
    <cfRule type="expression" dxfId="1741" priority="29" stopIfTrue="1">
      <formula>B169=FALSE</formula>
    </cfRule>
  </conditionalFormatting>
  <conditionalFormatting sqref="B170">
    <cfRule type="expression" dxfId="1740" priority="23">
      <formula>B170="red"</formula>
    </cfRule>
    <cfRule type="expression" dxfId="1739" priority="24">
      <formula>B170="blue"</formula>
    </cfRule>
    <cfRule type="expression" dxfId="1738" priority="25">
      <formula>B170="GREEN"</formula>
    </cfRule>
    <cfRule type="expression" dxfId="1737" priority="26">
      <formula>B170="BROWN"</formula>
    </cfRule>
    <cfRule type="expression" dxfId="1736" priority="27">
      <formula>B170="yellow"</formula>
    </cfRule>
    <cfRule type="expression" dxfId="1735" priority="28">
      <formula>B170="black"</formula>
    </cfRule>
  </conditionalFormatting>
  <conditionalFormatting sqref="B170">
    <cfRule type="expression" dxfId="1734" priority="22" stopIfTrue="1">
      <formula>B170=FALSE</formula>
    </cfRule>
  </conditionalFormatting>
  <conditionalFormatting sqref="B176">
    <cfRule type="expression" dxfId="1733" priority="16">
      <formula>B176="red"</formula>
    </cfRule>
    <cfRule type="expression" dxfId="1732" priority="17">
      <formula>B176="blue"</formula>
    </cfRule>
    <cfRule type="expression" dxfId="1731" priority="18">
      <formula>B176="GREEN"</formula>
    </cfRule>
    <cfRule type="expression" dxfId="1730" priority="19">
      <formula>B176="BROWN"</formula>
    </cfRule>
    <cfRule type="expression" dxfId="1729" priority="20">
      <formula>B176="yellow"</formula>
    </cfRule>
    <cfRule type="expression" dxfId="1728" priority="21">
      <formula>B176="black"</formula>
    </cfRule>
  </conditionalFormatting>
  <conditionalFormatting sqref="B176">
    <cfRule type="expression" dxfId="1727" priority="15" stopIfTrue="1">
      <formula>B176=FALSE</formula>
    </cfRule>
  </conditionalFormatting>
  <conditionalFormatting sqref="B176">
    <cfRule type="expression" dxfId="1726" priority="9">
      <formula>B176="red"</formula>
    </cfRule>
    <cfRule type="expression" dxfId="1725" priority="10">
      <formula>B176="blue"</formula>
    </cfRule>
    <cfRule type="expression" dxfId="1724" priority="11">
      <formula>B176="GREEN"</formula>
    </cfRule>
    <cfRule type="expression" dxfId="1723" priority="12">
      <formula>B176="BROWN"</formula>
    </cfRule>
    <cfRule type="expression" dxfId="1722" priority="13">
      <formula>B176="yellow"</formula>
    </cfRule>
    <cfRule type="expression" dxfId="1721" priority="14">
      <formula>B176="black"</formula>
    </cfRule>
  </conditionalFormatting>
  <conditionalFormatting sqref="B176">
    <cfRule type="expression" dxfId="1720" priority="8" stopIfTrue="1">
      <formula>B176=FALSE</formula>
    </cfRule>
  </conditionalFormatting>
  <conditionalFormatting sqref="B177">
    <cfRule type="expression" dxfId="1719" priority="2">
      <formula>B177="red"</formula>
    </cfRule>
    <cfRule type="expression" dxfId="1718" priority="3">
      <formula>B177="blue"</formula>
    </cfRule>
    <cfRule type="expression" dxfId="1717" priority="4">
      <formula>B177="GREEN"</formula>
    </cfRule>
    <cfRule type="expression" dxfId="1716" priority="5">
      <formula>B177="BROWN"</formula>
    </cfRule>
    <cfRule type="expression" dxfId="1715" priority="6">
      <formula>B177="yellow"</formula>
    </cfRule>
    <cfRule type="expression" dxfId="1714" priority="7">
      <formula>B177="black"</formula>
    </cfRule>
  </conditionalFormatting>
  <conditionalFormatting sqref="B177">
    <cfRule type="expression" dxfId="1713" priority="1" stopIfTrue="1">
      <formula>B177=FALSE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C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C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12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4" t="b">
        <f>WEEK11!J5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WEEK11!$J$4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WEEK11!L6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IF(WEEK11!A7="","",WEEK11!A7)</f>
        <v/>
      </c>
      <c r="B7" s="164" t="str">
        <f>IF(WEEK11!B7="","",WEEK11!B7)</f>
        <v/>
      </c>
      <c r="C7" s="64">
        <f>WEEK11!L7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IF(WEEK11!B8="","",WEEK11!B8)</f>
        <v/>
      </c>
      <c r="C8" s="63">
        <f>WEEK11!L8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IF(WEEK11!B9="","",WEEK11!B9)</f>
        <v/>
      </c>
      <c r="C9" s="63">
        <f>WEEK11!L9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WEEK11!L10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WEEK11!L11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WEEK11!L13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IF(WEEK11!A14="","",WEEK11!A14)</f>
        <v/>
      </c>
      <c r="B14" s="164" t="str">
        <f>IF(WEEK11!B14="","",WEEK11!B14)</f>
        <v/>
      </c>
      <c r="C14" s="64">
        <f>WEEK11!L14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IF(WEEK11!B15="","",WEEK11!B15)</f>
        <v/>
      </c>
      <c r="C15" s="63">
        <f>WEEK11!L15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IF(WEEK11!B16="","",WEEK11!B16)</f>
        <v/>
      </c>
      <c r="C16" s="63">
        <f>WEEK11!L16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WEEK11!L17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WEEK11!L18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WEEK11!L20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IF(WEEK11!A21="","",WEEK11!A21)</f>
        <v/>
      </c>
      <c r="B21" s="164" t="str">
        <f>IF(WEEK11!B21="","",WEEK11!B21)</f>
        <v/>
      </c>
      <c r="C21" s="64">
        <f>WEEK11!L21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IF(WEEK11!B22="","",WEEK11!B22)</f>
        <v/>
      </c>
      <c r="C22" s="63">
        <f>WEEK11!L22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IF(WEEK11!B23="","",WEEK11!B23)</f>
        <v/>
      </c>
      <c r="C23" s="63">
        <f>WEEK11!L23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WEEK11!L24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WEEK11!L25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WEEK11!L27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IF(WEEK11!A28="","",WEEK11!A28)</f>
        <v/>
      </c>
      <c r="B28" s="164" t="str">
        <f>IF(WEEK11!B28="","",WEEK11!B28)</f>
        <v/>
      </c>
      <c r="C28" s="64">
        <f>WEEK11!L28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IF(WEEK11!B29="","",WEEK11!B29)</f>
        <v/>
      </c>
      <c r="C29" s="63">
        <f>WEEK11!L29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IF(WEEK11!B30="","",WEEK11!B30)</f>
        <v/>
      </c>
      <c r="C30" s="63">
        <f>WEEK11!L30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WEEK11!L31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WEEK11!L32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WEEK11!L34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IF(WEEK11!A35="","",WEEK11!A35)</f>
        <v/>
      </c>
      <c r="B35" s="164" t="str">
        <f>IF(WEEK11!B35="","",WEEK11!B35)</f>
        <v/>
      </c>
      <c r="C35" s="64">
        <f>WEEK11!L35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IF(WEEK11!B36="","",WEEK11!B36)</f>
        <v/>
      </c>
      <c r="C36" s="63">
        <f>WEEK11!L36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IF(WEEK11!B37="","",WEEK11!B37)</f>
        <v/>
      </c>
      <c r="C37" s="63">
        <f>WEEK11!L37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WEEK11!L38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WEEK11!L39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WEEK11!L41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IF(WEEK11!A42="","",WEEK11!A42)</f>
        <v/>
      </c>
      <c r="B42" s="164" t="str">
        <f>IF(WEEK11!B42="","",WEEK11!B42)</f>
        <v/>
      </c>
      <c r="C42" s="64">
        <f>WEEK11!L42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IF(WEEK11!B43="","",WEEK11!B43)</f>
        <v/>
      </c>
      <c r="C43" s="63">
        <f>WEEK11!L43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IF(WEEK11!B44="","",WEEK11!B44)</f>
        <v/>
      </c>
      <c r="C44" s="63">
        <f>WEEK11!L44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WEEK11!L45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WEEK11!L46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WEEK11!L48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IF(WEEK11!A49="","",WEEK11!A49)</f>
        <v/>
      </c>
      <c r="B49" s="164" t="str">
        <f>IF(WEEK11!B49="","",WEEK11!B49)</f>
        <v/>
      </c>
      <c r="C49" s="64">
        <f>WEEK11!L49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IF(WEEK11!B50="","",WEEK11!B50)</f>
        <v/>
      </c>
      <c r="C50" s="63">
        <f>WEEK11!L50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IF(WEEK11!B51="","",WEEK11!B51)</f>
        <v/>
      </c>
      <c r="C51" s="63">
        <f>WEEK11!L51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WEEK11!L52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WEEK11!L53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WEEK11!L55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IF(WEEK11!A56="","",WEEK11!A56)</f>
        <v/>
      </c>
      <c r="B56" s="164" t="str">
        <f>IF(WEEK11!B56="","",WEEK11!B56)</f>
        <v/>
      </c>
      <c r="C56" s="64">
        <f>WEEK11!L56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IF(WEEK11!B57="","",WEEK11!B57)</f>
        <v/>
      </c>
      <c r="C57" s="63">
        <f>WEEK11!L57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IF(WEEK11!B58="","",WEEK11!B58)</f>
        <v/>
      </c>
      <c r="C58" s="63">
        <f>WEEK11!L58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WEEK11!L59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WEEK11!L60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WEEK11!L62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IF(WEEK11!A63="","",WEEK11!A63)</f>
        <v/>
      </c>
      <c r="B63" s="164" t="str">
        <f>IF(WEEK11!B63="","",WEEK11!B63)</f>
        <v/>
      </c>
      <c r="C63" s="64">
        <f>WEEK11!L63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IF(WEEK11!B64="","",WEEK11!B64)</f>
        <v/>
      </c>
      <c r="C64" s="63">
        <f>WEEK11!L64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IF(WEEK11!B65="","",WEEK11!B65)</f>
        <v/>
      </c>
      <c r="C65" s="63">
        <f>WEEK11!L65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WEEK11!L66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WEEK11!L67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WEEK11!L69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IF(WEEK11!A70="","",WEEK11!A70)</f>
        <v/>
      </c>
      <c r="B70" s="164" t="str">
        <f>IF(WEEK11!B70="","",WEEK11!B70)</f>
        <v/>
      </c>
      <c r="C70" s="64">
        <f>WEEK11!L70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IF(WEEK11!B71="","",WEEK11!B71)</f>
        <v/>
      </c>
      <c r="C71" s="63">
        <f>WEEK11!L71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IF(WEEK11!B72="","",WEEK11!B72)</f>
        <v/>
      </c>
      <c r="C72" s="63">
        <f>WEEK11!L72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WEEK11!L73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WEEK11!L74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WEEK11!L76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IF(WEEK11!A77="","",WEEK11!A77)</f>
        <v/>
      </c>
      <c r="B77" s="164" t="str">
        <f>IF(WEEK11!B77="","",WEEK11!B77)</f>
        <v/>
      </c>
      <c r="C77" s="64">
        <f>WEEK11!L77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IF(WEEK11!B78="","",WEEK11!B78)</f>
        <v/>
      </c>
      <c r="C78" s="63">
        <f>WEEK11!L78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IF(WEEK11!B79="","",WEEK11!B79)</f>
        <v/>
      </c>
      <c r="C79" s="63">
        <f>WEEK11!L79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WEEK11!L80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WEEK11!L81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WEEK11!L83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IF(WEEK11!A84="","",WEEK11!A84)</f>
        <v/>
      </c>
      <c r="B84" s="164" t="str">
        <f>IF(WEEK11!B84="","",WEEK11!B84)</f>
        <v/>
      </c>
      <c r="C84" s="64">
        <f>WEEK11!L84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IF(WEEK11!B85="","",WEEK11!B85)</f>
        <v/>
      </c>
      <c r="C85" s="63">
        <f>WEEK11!L85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IF(WEEK11!B86="","",WEEK11!B86)</f>
        <v/>
      </c>
      <c r="C86" s="63">
        <f>WEEK11!L86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WEEK11!L87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WEEK11!L88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WEEK11!L90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IF(WEEK11!A91="","",WEEK11!A91)</f>
        <v/>
      </c>
      <c r="B91" s="164" t="str">
        <f>IF(WEEK11!B91="","",WEEK11!B91)</f>
        <v/>
      </c>
      <c r="C91" s="64">
        <f>WEEK11!L91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IF(WEEK11!B92="","",WEEK11!B92)</f>
        <v/>
      </c>
      <c r="C92" s="63">
        <f>WEEK11!L92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IF(WEEK11!B93="","",WEEK11!B93)</f>
        <v/>
      </c>
      <c r="C93" s="63">
        <f>WEEK11!L93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WEEK11!L94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WEEK11!L95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WEEK11!L97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IF(WEEK11!A98="","",WEEK11!A98)</f>
        <v/>
      </c>
      <c r="B98" s="164" t="str">
        <f>IF(WEEK11!B98="","",WEEK11!B98)</f>
        <v/>
      </c>
      <c r="C98" s="64">
        <f>WEEK11!L98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IF(WEEK11!B99="","",WEEK11!B99)</f>
        <v/>
      </c>
      <c r="C99" s="63">
        <f>WEEK11!L99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IF(WEEK11!B100="","",WEEK11!B100)</f>
        <v/>
      </c>
      <c r="C100" s="63">
        <f>WEEK11!L100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WEEK11!L101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WEEK11!L102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WEEK11!L104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IF(WEEK11!A105="","",WEEK11!A105)</f>
        <v/>
      </c>
      <c r="B105" s="164" t="str">
        <f>IF(WEEK11!B105="","",WEEK11!B105)</f>
        <v/>
      </c>
      <c r="C105" s="64">
        <f>WEEK11!L105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IF(WEEK11!B106="","",WEEK11!B106)</f>
        <v/>
      </c>
      <c r="C106" s="63">
        <f>WEEK11!L106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IF(WEEK11!B107="","",WEEK11!B107)</f>
        <v/>
      </c>
      <c r="C107" s="63">
        <f>WEEK11!L107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WEEK11!L108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WEEK11!L109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WEEK11!L111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IF(WEEK11!A112="","",WEEK11!A112)</f>
        <v/>
      </c>
      <c r="B112" s="164" t="str">
        <f>IF(WEEK11!B112="","",WEEK11!B112)</f>
        <v/>
      </c>
      <c r="C112" s="64">
        <f>WEEK11!L112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IF(WEEK11!B113="","",WEEK11!B113)</f>
        <v/>
      </c>
      <c r="C113" s="63">
        <f>WEEK11!L113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IF(WEEK11!B114="","",WEEK11!B114)</f>
        <v/>
      </c>
      <c r="C114" s="63">
        <f>WEEK11!L114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WEEK11!L115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WEEK11!L116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WEEK11!L118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IF(WEEK11!A119="","",WEEK11!A119)</f>
        <v/>
      </c>
      <c r="B119" s="164" t="str">
        <f>IF(WEEK11!B119="","",WEEK11!B119)</f>
        <v/>
      </c>
      <c r="C119" s="64">
        <f>WEEK11!L119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IF(WEEK11!B120="","",WEEK11!B120)</f>
        <v/>
      </c>
      <c r="C120" s="63">
        <f>WEEK11!L120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IF(WEEK11!B121="","",WEEK11!B121)</f>
        <v/>
      </c>
      <c r="C121" s="63">
        <f>WEEK11!L121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WEEK11!L122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WEEK11!L123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WEEK11!L125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IF(WEEK11!A126="","",WEEK11!A126)</f>
        <v/>
      </c>
      <c r="B126" s="164" t="str">
        <f>IF(WEEK11!B126="","",WEEK11!B126)</f>
        <v/>
      </c>
      <c r="C126" s="64">
        <f>WEEK11!L126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IF(WEEK11!B127="","",WEEK11!B127)</f>
        <v/>
      </c>
      <c r="C127" s="63">
        <f>WEEK11!L127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IF(WEEK11!B128="","",WEEK11!B128)</f>
        <v/>
      </c>
      <c r="C128" s="63">
        <f>WEEK11!L128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WEEK11!L129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WEEK11!L130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WEEK11!L132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IF(WEEK11!A133="","",WEEK11!A133)</f>
        <v/>
      </c>
      <c r="B133" s="164" t="str">
        <f>IF(WEEK11!B133="","",WEEK11!B133)</f>
        <v/>
      </c>
      <c r="C133" s="64">
        <f>WEEK11!L133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IF(WEEK11!B134="","",WEEK11!B134)</f>
        <v/>
      </c>
      <c r="C134" s="63">
        <f>WEEK11!L134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IF(WEEK11!B135="","",WEEK11!B135)</f>
        <v/>
      </c>
      <c r="C135" s="63">
        <f>WEEK11!L135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WEEK11!L136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WEEK11!L137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WEEK11!L139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IF(WEEK11!A140="","",WEEK11!A140)</f>
        <v/>
      </c>
      <c r="B140" s="164" t="str">
        <f>IF(WEEK11!B140="","",WEEK11!B140)</f>
        <v/>
      </c>
      <c r="C140" s="64">
        <f>WEEK11!L140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IF(WEEK11!B141="","",WEEK11!B141)</f>
        <v/>
      </c>
      <c r="C141" s="63">
        <f>WEEK11!L141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IF(WEEK11!B142="","",WEEK11!B142)</f>
        <v/>
      </c>
      <c r="C142" s="63">
        <f>WEEK11!L142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WEEK11!L143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WEEK11!L144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WEEK11!L146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IF(WEEK11!A147="","",WEEK11!A147)</f>
        <v/>
      </c>
      <c r="B147" s="164" t="str">
        <f>IF(WEEK11!B147="","",WEEK11!B147)</f>
        <v/>
      </c>
      <c r="C147" s="64">
        <f>WEEK11!L147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IF(WEEK11!B148="","",WEEK11!B148)</f>
        <v/>
      </c>
      <c r="C148" s="63">
        <f>WEEK11!L148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IF(WEEK11!B149="","",WEEK11!B149)</f>
        <v/>
      </c>
      <c r="C149" s="63">
        <f>WEEK11!L149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WEEK11!L150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WEEK11!L151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WEEK11!L153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IF(WEEK11!A154="","",WEEK11!A154)</f>
        <v/>
      </c>
      <c r="B154" s="164" t="str">
        <f>IF(WEEK11!B154="","",WEEK11!B154)</f>
        <v/>
      </c>
      <c r="C154" s="64">
        <f>WEEK11!L154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IF(WEEK11!B155="","",WEEK11!B155)</f>
        <v/>
      </c>
      <c r="C155" s="63">
        <f>WEEK11!L155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IF(WEEK11!B156="","",WEEK11!B156)</f>
        <v/>
      </c>
      <c r="C156" s="63">
        <f>WEEK11!L156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WEEK11!L157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WEEK11!L158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WEEK11!L160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IF(WEEK11!A161="","",WEEK11!A161)</f>
        <v/>
      </c>
      <c r="B161" s="164" t="str">
        <f>IF(WEEK11!B161="","",WEEK11!B161)</f>
        <v/>
      </c>
      <c r="C161" s="64">
        <f>WEEK11!L161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IF(WEEK11!B162="","",WEEK11!B162)</f>
        <v/>
      </c>
      <c r="C162" s="63">
        <f>WEEK11!L162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IF(WEEK11!B163="","",WEEK11!B163)</f>
        <v/>
      </c>
      <c r="C163" s="63">
        <f>WEEK11!L163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WEEK11!L164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WEEK11!L165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WEEK11!L167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IF(WEEK11!A168="","",WEEK11!A168)</f>
        <v/>
      </c>
      <c r="B168" s="164" t="str">
        <f>IF(WEEK11!B168="","",WEEK11!B168)</f>
        <v/>
      </c>
      <c r="C168" s="64">
        <f>WEEK11!L168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IF(WEEK11!B169="","",WEEK11!B169)</f>
        <v/>
      </c>
      <c r="C169" s="63">
        <f>WEEK11!L169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IF(WEEK11!B170="","",WEEK11!B170)</f>
        <v/>
      </c>
      <c r="C170" s="63">
        <f>WEEK11!L170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WEEK11!L171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WEEK11!L172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WEEK11!L174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IF(WEEK11!A175="","",WEEK11!A175)</f>
        <v/>
      </c>
      <c r="B175" s="164" t="str">
        <f>IF(WEEK11!B175="","",WEEK11!B175)</f>
        <v/>
      </c>
      <c r="C175" s="64">
        <f>WEEK11!L175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IF(WEEK11!B176="","",WEEK11!B176)</f>
        <v/>
      </c>
      <c r="C176" s="63">
        <f>WEEK11!L176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IF(WEEK11!B177="","",WEEK11!B177)</f>
        <v/>
      </c>
      <c r="C177" s="63">
        <f>WEEK11!L177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WEEK11!L178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WEEK11!L179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96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d7b0ptGdRDqAxWbu+qRKntoDPxVelLukik0m8iK6dYz4VmOLbiYjJ1jp0Duuu3X72vkzzO1vV1DZ2XCuzx7Nkg==" saltValue="mjsbXwFtLBTDSDvpH58GmA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1712" priority="1068">
      <formula>E5="red"</formula>
    </cfRule>
    <cfRule type="expression" dxfId="1711" priority="1069">
      <formula>E5="blue"</formula>
    </cfRule>
    <cfRule type="expression" dxfId="1710" priority="1070">
      <formula>E5="GREEN"</formula>
    </cfRule>
    <cfRule type="expression" dxfId="1709" priority="1071">
      <formula>E5="BROWN"</formula>
    </cfRule>
    <cfRule type="expression" dxfId="1708" priority="1072">
      <formula>E5="yellow"</formula>
    </cfRule>
    <cfRule type="expression" dxfId="1707" priority="1073">
      <formula>E5="black"</formula>
    </cfRule>
  </conditionalFormatting>
  <conditionalFormatting sqref="J5">
    <cfRule type="expression" dxfId="1706" priority="1062">
      <formula>J5="black"</formula>
    </cfRule>
    <cfRule type="expression" dxfId="1705" priority="1063">
      <formula>J5="red"</formula>
    </cfRule>
    <cfRule type="expression" dxfId="1704" priority="1064">
      <formula>J5="brown"</formula>
    </cfRule>
    <cfRule type="expression" dxfId="1703" priority="1065">
      <formula>J5="green"</formula>
    </cfRule>
    <cfRule type="expression" dxfId="1702" priority="1066">
      <formula>J5="blue"</formula>
    </cfRule>
    <cfRule type="expression" dxfId="1701" priority="1067">
      <formula>J5="yellow"</formula>
    </cfRule>
  </conditionalFormatting>
  <conditionalFormatting sqref="F5">
    <cfRule type="expression" dxfId="1700" priority="1056">
      <formula>F5="red"</formula>
    </cfRule>
    <cfRule type="expression" dxfId="1699" priority="1057">
      <formula>F5="blue"</formula>
    </cfRule>
    <cfRule type="expression" dxfId="1698" priority="1058">
      <formula>F5="GREEN"</formula>
    </cfRule>
    <cfRule type="expression" dxfId="1697" priority="1059">
      <formula>F5="BROWN"</formula>
    </cfRule>
    <cfRule type="expression" dxfId="1696" priority="1060">
      <formula>F5="yellow"</formula>
    </cfRule>
    <cfRule type="expression" dxfId="1695" priority="1061">
      <formula>F5="black"</formula>
    </cfRule>
  </conditionalFormatting>
  <conditionalFormatting sqref="G5">
    <cfRule type="expression" dxfId="1694" priority="1050">
      <formula>G5="red"</formula>
    </cfRule>
    <cfRule type="expression" dxfId="1693" priority="1051">
      <formula>G5="blue"</formula>
    </cfRule>
    <cfRule type="expression" dxfId="1692" priority="1052">
      <formula>G5="GREEN"</formula>
    </cfRule>
    <cfRule type="expression" dxfId="1691" priority="1053">
      <formula>G5="BROWN"</formula>
    </cfRule>
    <cfRule type="expression" dxfId="1690" priority="1054">
      <formula>G5="yellow"</formula>
    </cfRule>
    <cfRule type="expression" dxfId="1689" priority="1055">
      <formula>G5="black"</formula>
    </cfRule>
  </conditionalFormatting>
  <conditionalFormatting sqref="H5">
    <cfRule type="expression" dxfId="1688" priority="1044">
      <formula>H5="red"</formula>
    </cfRule>
    <cfRule type="expression" dxfId="1687" priority="1045">
      <formula>H5="blue"</formula>
    </cfRule>
    <cfRule type="expression" dxfId="1686" priority="1046">
      <formula>H5="GREEN"</formula>
    </cfRule>
    <cfRule type="expression" dxfId="1685" priority="1047">
      <formula>H5="BROWN"</formula>
    </cfRule>
    <cfRule type="expression" dxfId="1684" priority="1048">
      <formula>H5="yellow"</formula>
    </cfRule>
    <cfRule type="expression" dxfId="1683" priority="1049">
      <formula>H5="black"</formula>
    </cfRule>
  </conditionalFormatting>
  <conditionalFormatting sqref="I5">
    <cfRule type="expression" dxfId="1682" priority="1038">
      <formula>I5="red"</formula>
    </cfRule>
    <cfRule type="expression" dxfId="1681" priority="1039">
      <formula>I5="blue"</formula>
    </cfRule>
    <cfRule type="expression" dxfId="1680" priority="1040">
      <formula>I5="GREEN"</formula>
    </cfRule>
    <cfRule type="expression" dxfId="1679" priority="1041">
      <formula>I5="BROWN"</formula>
    </cfRule>
    <cfRule type="expression" dxfId="1678" priority="1042">
      <formula>I5="yellow"</formula>
    </cfRule>
    <cfRule type="expression" dxfId="1677" priority="1043">
      <formula>I5="black"</formula>
    </cfRule>
  </conditionalFormatting>
  <conditionalFormatting sqref="E5:J5">
    <cfRule type="expression" dxfId="1676" priority="1037" stopIfTrue="1">
      <formula>E5=FALSE</formula>
    </cfRule>
  </conditionalFormatting>
  <conditionalFormatting sqref="B8">
    <cfRule type="expression" dxfId="1675" priority="1031">
      <formula>B8="red"</formula>
    </cfRule>
    <cfRule type="expression" dxfId="1674" priority="1032">
      <formula>B8="blue"</formula>
    </cfRule>
    <cfRule type="expression" dxfId="1673" priority="1033">
      <formula>B8="GREEN"</formula>
    </cfRule>
    <cfRule type="expression" dxfId="1672" priority="1034">
      <formula>B8="BROWN"</formula>
    </cfRule>
    <cfRule type="expression" dxfId="1671" priority="1035">
      <formula>B8="yellow"</formula>
    </cfRule>
    <cfRule type="expression" dxfId="1670" priority="1036">
      <formula>B8="black"</formula>
    </cfRule>
  </conditionalFormatting>
  <conditionalFormatting sqref="B8">
    <cfRule type="expression" dxfId="1669" priority="1030" stopIfTrue="1">
      <formula>B8=FALSE</formula>
    </cfRule>
  </conditionalFormatting>
  <conditionalFormatting sqref="B8">
    <cfRule type="expression" dxfId="1668" priority="1024">
      <formula>B8="red"</formula>
    </cfRule>
    <cfRule type="expression" dxfId="1667" priority="1025">
      <formula>B8="blue"</formula>
    </cfRule>
    <cfRule type="expression" dxfId="1666" priority="1026">
      <formula>B8="GREEN"</formula>
    </cfRule>
    <cfRule type="expression" dxfId="1665" priority="1027">
      <formula>B8="BROWN"</formula>
    </cfRule>
    <cfRule type="expression" dxfId="1664" priority="1028">
      <formula>B8="yellow"</formula>
    </cfRule>
    <cfRule type="expression" dxfId="1663" priority="1029">
      <formula>B8="black"</formula>
    </cfRule>
  </conditionalFormatting>
  <conditionalFormatting sqref="B8">
    <cfRule type="expression" dxfId="1662" priority="1023" stopIfTrue="1">
      <formula>B8=FALSE</formula>
    </cfRule>
  </conditionalFormatting>
  <conditionalFormatting sqref="K5">
    <cfRule type="expression" dxfId="1661" priority="1017">
      <formula>K5="black"</formula>
    </cfRule>
    <cfRule type="expression" dxfId="1660" priority="1018">
      <formula>K5="red"</formula>
    </cfRule>
    <cfRule type="expression" dxfId="1659" priority="1019">
      <formula>K5="brown"</formula>
    </cfRule>
    <cfRule type="expression" dxfId="1658" priority="1020">
      <formula>K5="green"</formula>
    </cfRule>
    <cfRule type="expression" dxfId="1657" priority="1021">
      <formula>K5="blue"</formula>
    </cfRule>
    <cfRule type="expression" dxfId="1656" priority="1022">
      <formula>K5="yellow"</formula>
    </cfRule>
  </conditionalFormatting>
  <conditionalFormatting sqref="K5">
    <cfRule type="expression" dxfId="1655" priority="1016" stopIfTrue="1">
      <formula>K5=FALSE</formula>
    </cfRule>
  </conditionalFormatting>
  <conditionalFormatting sqref="B9">
    <cfRule type="expression" dxfId="1654" priority="674">
      <formula>B9="red"</formula>
    </cfRule>
    <cfRule type="expression" dxfId="1653" priority="675">
      <formula>B9="blue"</formula>
    </cfRule>
    <cfRule type="expression" dxfId="1652" priority="676">
      <formula>B9="GREEN"</formula>
    </cfRule>
    <cfRule type="expression" dxfId="1651" priority="677">
      <formula>B9="BROWN"</formula>
    </cfRule>
    <cfRule type="expression" dxfId="1650" priority="678">
      <formula>B9="yellow"</formula>
    </cfRule>
    <cfRule type="expression" dxfId="1649" priority="679">
      <formula>B9="black"</formula>
    </cfRule>
  </conditionalFormatting>
  <conditionalFormatting sqref="B9">
    <cfRule type="expression" dxfId="1648" priority="673" stopIfTrue="1">
      <formula>B9=FALSE</formula>
    </cfRule>
  </conditionalFormatting>
  <conditionalFormatting sqref="B15">
    <cfRule type="expression" dxfId="1647" priority="499">
      <formula>B15="red"</formula>
    </cfRule>
    <cfRule type="expression" dxfId="1646" priority="500">
      <formula>B15="blue"</formula>
    </cfRule>
    <cfRule type="expression" dxfId="1645" priority="501">
      <formula>B15="GREEN"</formula>
    </cfRule>
    <cfRule type="expression" dxfId="1644" priority="502">
      <formula>B15="BROWN"</formula>
    </cfRule>
    <cfRule type="expression" dxfId="1643" priority="503">
      <formula>B15="yellow"</formula>
    </cfRule>
    <cfRule type="expression" dxfId="1642" priority="504">
      <formula>B15="black"</formula>
    </cfRule>
  </conditionalFormatting>
  <conditionalFormatting sqref="B15">
    <cfRule type="expression" dxfId="1641" priority="498" stopIfTrue="1">
      <formula>B15=FALSE</formula>
    </cfRule>
  </conditionalFormatting>
  <conditionalFormatting sqref="B15">
    <cfRule type="expression" dxfId="1640" priority="492">
      <formula>B15="red"</formula>
    </cfRule>
    <cfRule type="expression" dxfId="1639" priority="493">
      <formula>B15="blue"</formula>
    </cfRule>
    <cfRule type="expression" dxfId="1638" priority="494">
      <formula>B15="GREEN"</formula>
    </cfRule>
    <cfRule type="expression" dxfId="1637" priority="495">
      <formula>B15="BROWN"</formula>
    </cfRule>
    <cfRule type="expression" dxfId="1636" priority="496">
      <formula>B15="yellow"</formula>
    </cfRule>
    <cfRule type="expression" dxfId="1635" priority="497">
      <formula>B15="black"</formula>
    </cfRule>
  </conditionalFormatting>
  <conditionalFormatting sqref="B15">
    <cfRule type="expression" dxfId="1634" priority="491" stopIfTrue="1">
      <formula>B15=FALSE</formula>
    </cfRule>
  </conditionalFormatting>
  <conditionalFormatting sqref="B16">
    <cfRule type="expression" dxfId="1633" priority="485">
      <formula>B16="red"</formula>
    </cfRule>
    <cfRule type="expression" dxfId="1632" priority="486">
      <formula>B16="blue"</formula>
    </cfRule>
    <cfRule type="expression" dxfId="1631" priority="487">
      <formula>B16="GREEN"</formula>
    </cfRule>
    <cfRule type="expression" dxfId="1630" priority="488">
      <formula>B16="BROWN"</formula>
    </cfRule>
    <cfRule type="expression" dxfId="1629" priority="489">
      <formula>B16="yellow"</formula>
    </cfRule>
    <cfRule type="expression" dxfId="1628" priority="490">
      <formula>B16="black"</formula>
    </cfRule>
  </conditionalFormatting>
  <conditionalFormatting sqref="B16">
    <cfRule type="expression" dxfId="1627" priority="484" stopIfTrue="1">
      <formula>B16=FALSE</formula>
    </cfRule>
  </conditionalFormatting>
  <conditionalFormatting sqref="B22">
    <cfRule type="expression" dxfId="1626" priority="478">
      <formula>B22="red"</formula>
    </cfRule>
    <cfRule type="expression" dxfId="1625" priority="479">
      <formula>B22="blue"</formula>
    </cfRule>
    <cfRule type="expression" dxfId="1624" priority="480">
      <formula>B22="GREEN"</formula>
    </cfRule>
    <cfRule type="expression" dxfId="1623" priority="481">
      <formula>B22="BROWN"</formula>
    </cfRule>
    <cfRule type="expression" dxfId="1622" priority="482">
      <formula>B22="yellow"</formula>
    </cfRule>
    <cfRule type="expression" dxfId="1621" priority="483">
      <formula>B22="black"</formula>
    </cfRule>
  </conditionalFormatting>
  <conditionalFormatting sqref="B22">
    <cfRule type="expression" dxfId="1620" priority="477" stopIfTrue="1">
      <formula>B22=FALSE</formula>
    </cfRule>
  </conditionalFormatting>
  <conditionalFormatting sqref="B22">
    <cfRule type="expression" dxfId="1619" priority="471">
      <formula>B22="red"</formula>
    </cfRule>
    <cfRule type="expression" dxfId="1618" priority="472">
      <formula>B22="blue"</formula>
    </cfRule>
    <cfRule type="expression" dxfId="1617" priority="473">
      <formula>B22="GREEN"</formula>
    </cfRule>
    <cfRule type="expression" dxfId="1616" priority="474">
      <formula>B22="BROWN"</formula>
    </cfRule>
    <cfRule type="expression" dxfId="1615" priority="475">
      <formula>B22="yellow"</formula>
    </cfRule>
    <cfRule type="expression" dxfId="1614" priority="476">
      <formula>B22="black"</formula>
    </cfRule>
  </conditionalFormatting>
  <conditionalFormatting sqref="B22">
    <cfRule type="expression" dxfId="1613" priority="470" stopIfTrue="1">
      <formula>B22=FALSE</formula>
    </cfRule>
  </conditionalFormatting>
  <conditionalFormatting sqref="B23">
    <cfRule type="expression" dxfId="1612" priority="464">
      <formula>B23="red"</formula>
    </cfRule>
    <cfRule type="expression" dxfId="1611" priority="465">
      <formula>B23="blue"</formula>
    </cfRule>
    <cfRule type="expression" dxfId="1610" priority="466">
      <formula>B23="GREEN"</formula>
    </cfRule>
    <cfRule type="expression" dxfId="1609" priority="467">
      <formula>B23="BROWN"</formula>
    </cfRule>
    <cfRule type="expression" dxfId="1608" priority="468">
      <formula>B23="yellow"</formula>
    </cfRule>
    <cfRule type="expression" dxfId="1607" priority="469">
      <formula>B23="black"</formula>
    </cfRule>
  </conditionalFormatting>
  <conditionalFormatting sqref="B23">
    <cfRule type="expression" dxfId="1606" priority="463" stopIfTrue="1">
      <formula>B23=FALSE</formula>
    </cfRule>
  </conditionalFormatting>
  <conditionalFormatting sqref="B29">
    <cfRule type="expression" dxfId="1605" priority="457">
      <formula>B29="red"</formula>
    </cfRule>
    <cfRule type="expression" dxfId="1604" priority="458">
      <formula>B29="blue"</formula>
    </cfRule>
    <cfRule type="expression" dxfId="1603" priority="459">
      <formula>B29="GREEN"</formula>
    </cfRule>
    <cfRule type="expression" dxfId="1602" priority="460">
      <formula>B29="BROWN"</formula>
    </cfRule>
    <cfRule type="expression" dxfId="1601" priority="461">
      <formula>B29="yellow"</formula>
    </cfRule>
    <cfRule type="expression" dxfId="1600" priority="462">
      <formula>B29="black"</formula>
    </cfRule>
  </conditionalFormatting>
  <conditionalFormatting sqref="B29">
    <cfRule type="expression" dxfId="1599" priority="456" stopIfTrue="1">
      <formula>B29=FALSE</formula>
    </cfRule>
  </conditionalFormatting>
  <conditionalFormatting sqref="B29">
    <cfRule type="expression" dxfId="1598" priority="450">
      <formula>B29="red"</formula>
    </cfRule>
    <cfRule type="expression" dxfId="1597" priority="451">
      <formula>B29="blue"</formula>
    </cfRule>
    <cfRule type="expression" dxfId="1596" priority="452">
      <formula>B29="GREEN"</formula>
    </cfRule>
    <cfRule type="expression" dxfId="1595" priority="453">
      <formula>B29="BROWN"</formula>
    </cfRule>
    <cfRule type="expression" dxfId="1594" priority="454">
      <formula>B29="yellow"</formula>
    </cfRule>
    <cfRule type="expression" dxfId="1593" priority="455">
      <formula>B29="black"</formula>
    </cfRule>
  </conditionalFormatting>
  <conditionalFormatting sqref="B29">
    <cfRule type="expression" dxfId="1592" priority="449" stopIfTrue="1">
      <formula>B29=FALSE</formula>
    </cfRule>
  </conditionalFormatting>
  <conditionalFormatting sqref="B30">
    <cfRule type="expression" dxfId="1591" priority="443">
      <formula>B30="red"</formula>
    </cfRule>
    <cfRule type="expression" dxfId="1590" priority="444">
      <formula>B30="blue"</formula>
    </cfRule>
    <cfRule type="expression" dxfId="1589" priority="445">
      <formula>B30="GREEN"</formula>
    </cfRule>
    <cfRule type="expression" dxfId="1588" priority="446">
      <formula>B30="BROWN"</formula>
    </cfRule>
    <cfRule type="expression" dxfId="1587" priority="447">
      <formula>B30="yellow"</formula>
    </cfRule>
    <cfRule type="expression" dxfId="1586" priority="448">
      <formula>B30="black"</formula>
    </cfRule>
  </conditionalFormatting>
  <conditionalFormatting sqref="B30">
    <cfRule type="expression" dxfId="1585" priority="442" stopIfTrue="1">
      <formula>B30=FALSE</formula>
    </cfRule>
  </conditionalFormatting>
  <conditionalFormatting sqref="B36">
    <cfRule type="expression" dxfId="1584" priority="436">
      <formula>B36="red"</formula>
    </cfRule>
    <cfRule type="expression" dxfId="1583" priority="437">
      <formula>B36="blue"</formula>
    </cfRule>
    <cfRule type="expression" dxfId="1582" priority="438">
      <formula>B36="GREEN"</formula>
    </cfRule>
    <cfRule type="expression" dxfId="1581" priority="439">
      <formula>B36="BROWN"</formula>
    </cfRule>
    <cfRule type="expression" dxfId="1580" priority="440">
      <formula>B36="yellow"</formula>
    </cfRule>
    <cfRule type="expression" dxfId="1579" priority="441">
      <formula>B36="black"</formula>
    </cfRule>
  </conditionalFormatting>
  <conditionalFormatting sqref="B36">
    <cfRule type="expression" dxfId="1578" priority="435" stopIfTrue="1">
      <formula>B36=FALSE</formula>
    </cfRule>
  </conditionalFormatting>
  <conditionalFormatting sqref="B36">
    <cfRule type="expression" dxfId="1577" priority="429">
      <formula>B36="red"</formula>
    </cfRule>
    <cfRule type="expression" dxfId="1576" priority="430">
      <formula>B36="blue"</formula>
    </cfRule>
    <cfRule type="expression" dxfId="1575" priority="431">
      <formula>B36="GREEN"</formula>
    </cfRule>
    <cfRule type="expression" dxfId="1574" priority="432">
      <formula>B36="BROWN"</formula>
    </cfRule>
    <cfRule type="expression" dxfId="1573" priority="433">
      <formula>B36="yellow"</formula>
    </cfRule>
    <cfRule type="expression" dxfId="1572" priority="434">
      <formula>B36="black"</formula>
    </cfRule>
  </conditionalFormatting>
  <conditionalFormatting sqref="B36">
    <cfRule type="expression" dxfId="1571" priority="428" stopIfTrue="1">
      <formula>B36=FALSE</formula>
    </cfRule>
  </conditionalFormatting>
  <conditionalFormatting sqref="B37">
    <cfRule type="expression" dxfId="1570" priority="422">
      <formula>B37="red"</formula>
    </cfRule>
    <cfRule type="expression" dxfId="1569" priority="423">
      <formula>B37="blue"</formula>
    </cfRule>
    <cfRule type="expression" dxfId="1568" priority="424">
      <formula>B37="GREEN"</formula>
    </cfRule>
    <cfRule type="expression" dxfId="1567" priority="425">
      <formula>B37="BROWN"</formula>
    </cfRule>
    <cfRule type="expression" dxfId="1566" priority="426">
      <formula>B37="yellow"</formula>
    </cfRule>
    <cfRule type="expression" dxfId="1565" priority="427">
      <formula>B37="black"</formula>
    </cfRule>
  </conditionalFormatting>
  <conditionalFormatting sqref="B37">
    <cfRule type="expression" dxfId="1564" priority="421" stopIfTrue="1">
      <formula>B37=FALSE</formula>
    </cfRule>
  </conditionalFormatting>
  <conditionalFormatting sqref="B43">
    <cfRule type="expression" dxfId="1563" priority="415">
      <formula>B43="red"</formula>
    </cfRule>
    <cfRule type="expression" dxfId="1562" priority="416">
      <formula>B43="blue"</formula>
    </cfRule>
    <cfRule type="expression" dxfId="1561" priority="417">
      <formula>B43="GREEN"</formula>
    </cfRule>
    <cfRule type="expression" dxfId="1560" priority="418">
      <formula>B43="BROWN"</formula>
    </cfRule>
    <cfRule type="expression" dxfId="1559" priority="419">
      <formula>B43="yellow"</formula>
    </cfRule>
    <cfRule type="expression" dxfId="1558" priority="420">
      <formula>B43="black"</formula>
    </cfRule>
  </conditionalFormatting>
  <conditionalFormatting sqref="B43">
    <cfRule type="expression" dxfId="1557" priority="414" stopIfTrue="1">
      <formula>B43=FALSE</formula>
    </cfRule>
  </conditionalFormatting>
  <conditionalFormatting sqref="B43">
    <cfRule type="expression" dxfId="1556" priority="408">
      <formula>B43="red"</formula>
    </cfRule>
    <cfRule type="expression" dxfId="1555" priority="409">
      <formula>B43="blue"</formula>
    </cfRule>
    <cfRule type="expression" dxfId="1554" priority="410">
      <formula>B43="GREEN"</formula>
    </cfRule>
    <cfRule type="expression" dxfId="1553" priority="411">
      <formula>B43="BROWN"</formula>
    </cfRule>
    <cfRule type="expression" dxfId="1552" priority="412">
      <formula>B43="yellow"</formula>
    </cfRule>
    <cfRule type="expression" dxfId="1551" priority="413">
      <formula>B43="black"</formula>
    </cfRule>
  </conditionalFormatting>
  <conditionalFormatting sqref="B43">
    <cfRule type="expression" dxfId="1550" priority="407" stopIfTrue="1">
      <formula>B43=FALSE</formula>
    </cfRule>
  </conditionalFormatting>
  <conditionalFormatting sqref="B44">
    <cfRule type="expression" dxfId="1549" priority="401">
      <formula>B44="red"</formula>
    </cfRule>
    <cfRule type="expression" dxfId="1548" priority="402">
      <formula>B44="blue"</formula>
    </cfRule>
    <cfRule type="expression" dxfId="1547" priority="403">
      <formula>B44="GREEN"</formula>
    </cfRule>
    <cfRule type="expression" dxfId="1546" priority="404">
      <formula>B44="BROWN"</formula>
    </cfRule>
    <cfRule type="expression" dxfId="1545" priority="405">
      <formula>B44="yellow"</formula>
    </cfRule>
    <cfRule type="expression" dxfId="1544" priority="406">
      <formula>B44="black"</formula>
    </cfRule>
  </conditionalFormatting>
  <conditionalFormatting sqref="B44">
    <cfRule type="expression" dxfId="1543" priority="400" stopIfTrue="1">
      <formula>B44=FALSE</formula>
    </cfRule>
  </conditionalFormatting>
  <conditionalFormatting sqref="B50">
    <cfRule type="expression" dxfId="1542" priority="394">
      <formula>B50="red"</formula>
    </cfRule>
    <cfRule type="expression" dxfId="1541" priority="395">
      <formula>B50="blue"</formula>
    </cfRule>
    <cfRule type="expression" dxfId="1540" priority="396">
      <formula>B50="GREEN"</formula>
    </cfRule>
    <cfRule type="expression" dxfId="1539" priority="397">
      <formula>B50="BROWN"</formula>
    </cfRule>
    <cfRule type="expression" dxfId="1538" priority="398">
      <formula>B50="yellow"</formula>
    </cfRule>
    <cfRule type="expression" dxfId="1537" priority="399">
      <formula>B50="black"</formula>
    </cfRule>
  </conditionalFormatting>
  <conditionalFormatting sqref="B50">
    <cfRule type="expression" dxfId="1536" priority="393" stopIfTrue="1">
      <formula>B50=FALSE</formula>
    </cfRule>
  </conditionalFormatting>
  <conditionalFormatting sqref="B50">
    <cfRule type="expression" dxfId="1535" priority="387">
      <formula>B50="red"</formula>
    </cfRule>
    <cfRule type="expression" dxfId="1534" priority="388">
      <formula>B50="blue"</formula>
    </cfRule>
    <cfRule type="expression" dxfId="1533" priority="389">
      <formula>B50="GREEN"</formula>
    </cfRule>
    <cfRule type="expression" dxfId="1532" priority="390">
      <formula>B50="BROWN"</formula>
    </cfRule>
    <cfRule type="expression" dxfId="1531" priority="391">
      <formula>B50="yellow"</formula>
    </cfRule>
    <cfRule type="expression" dxfId="1530" priority="392">
      <formula>B50="black"</formula>
    </cfRule>
  </conditionalFormatting>
  <conditionalFormatting sqref="B50">
    <cfRule type="expression" dxfId="1529" priority="386" stopIfTrue="1">
      <formula>B50=FALSE</formula>
    </cfRule>
  </conditionalFormatting>
  <conditionalFormatting sqref="B51">
    <cfRule type="expression" dxfId="1528" priority="380">
      <formula>B51="red"</formula>
    </cfRule>
    <cfRule type="expression" dxfId="1527" priority="381">
      <formula>B51="blue"</formula>
    </cfRule>
    <cfRule type="expression" dxfId="1526" priority="382">
      <formula>B51="GREEN"</formula>
    </cfRule>
    <cfRule type="expression" dxfId="1525" priority="383">
      <formula>B51="BROWN"</formula>
    </cfRule>
    <cfRule type="expression" dxfId="1524" priority="384">
      <formula>B51="yellow"</formula>
    </cfRule>
    <cfRule type="expression" dxfId="1523" priority="385">
      <formula>B51="black"</formula>
    </cfRule>
  </conditionalFormatting>
  <conditionalFormatting sqref="B51">
    <cfRule type="expression" dxfId="1522" priority="379" stopIfTrue="1">
      <formula>B51=FALSE</formula>
    </cfRule>
  </conditionalFormatting>
  <conditionalFormatting sqref="B57">
    <cfRule type="expression" dxfId="1521" priority="373">
      <formula>B57="red"</formula>
    </cfRule>
    <cfRule type="expression" dxfId="1520" priority="374">
      <formula>B57="blue"</formula>
    </cfRule>
    <cfRule type="expression" dxfId="1519" priority="375">
      <formula>B57="GREEN"</formula>
    </cfRule>
    <cfRule type="expression" dxfId="1518" priority="376">
      <formula>B57="BROWN"</formula>
    </cfRule>
    <cfRule type="expression" dxfId="1517" priority="377">
      <formula>B57="yellow"</formula>
    </cfRule>
    <cfRule type="expression" dxfId="1516" priority="378">
      <formula>B57="black"</formula>
    </cfRule>
  </conditionalFormatting>
  <conditionalFormatting sqref="B57">
    <cfRule type="expression" dxfId="1515" priority="372" stopIfTrue="1">
      <formula>B57=FALSE</formula>
    </cfRule>
  </conditionalFormatting>
  <conditionalFormatting sqref="B57">
    <cfRule type="expression" dxfId="1514" priority="366">
      <formula>B57="red"</formula>
    </cfRule>
    <cfRule type="expression" dxfId="1513" priority="367">
      <formula>B57="blue"</formula>
    </cfRule>
    <cfRule type="expression" dxfId="1512" priority="368">
      <formula>B57="GREEN"</formula>
    </cfRule>
    <cfRule type="expression" dxfId="1511" priority="369">
      <formula>B57="BROWN"</formula>
    </cfRule>
    <cfRule type="expression" dxfId="1510" priority="370">
      <formula>B57="yellow"</formula>
    </cfRule>
    <cfRule type="expression" dxfId="1509" priority="371">
      <formula>B57="black"</formula>
    </cfRule>
  </conditionalFormatting>
  <conditionalFormatting sqref="B57">
    <cfRule type="expression" dxfId="1508" priority="365" stopIfTrue="1">
      <formula>B57=FALSE</formula>
    </cfRule>
  </conditionalFormatting>
  <conditionalFormatting sqref="B58">
    <cfRule type="expression" dxfId="1507" priority="359">
      <formula>B58="red"</formula>
    </cfRule>
    <cfRule type="expression" dxfId="1506" priority="360">
      <formula>B58="blue"</formula>
    </cfRule>
    <cfRule type="expression" dxfId="1505" priority="361">
      <formula>B58="GREEN"</formula>
    </cfRule>
    <cfRule type="expression" dxfId="1504" priority="362">
      <formula>B58="BROWN"</formula>
    </cfRule>
    <cfRule type="expression" dxfId="1503" priority="363">
      <formula>B58="yellow"</formula>
    </cfRule>
    <cfRule type="expression" dxfId="1502" priority="364">
      <formula>B58="black"</formula>
    </cfRule>
  </conditionalFormatting>
  <conditionalFormatting sqref="B58">
    <cfRule type="expression" dxfId="1501" priority="358" stopIfTrue="1">
      <formula>B58=FALSE</formula>
    </cfRule>
  </conditionalFormatting>
  <conditionalFormatting sqref="B64">
    <cfRule type="expression" dxfId="1500" priority="352">
      <formula>B64="red"</formula>
    </cfRule>
    <cfRule type="expression" dxfId="1499" priority="353">
      <formula>B64="blue"</formula>
    </cfRule>
    <cfRule type="expression" dxfId="1498" priority="354">
      <formula>B64="GREEN"</formula>
    </cfRule>
    <cfRule type="expression" dxfId="1497" priority="355">
      <formula>B64="BROWN"</formula>
    </cfRule>
    <cfRule type="expression" dxfId="1496" priority="356">
      <formula>B64="yellow"</formula>
    </cfRule>
    <cfRule type="expression" dxfId="1495" priority="357">
      <formula>B64="black"</formula>
    </cfRule>
  </conditionalFormatting>
  <conditionalFormatting sqref="B64">
    <cfRule type="expression" dxfId="1494" priority="351" stopIfTrue="1">
      <formula>B64=FALSE</formula>
    </cfRule>
  </conditionalFormatting>
  <conditionalFormatting sqref="B64">
    <cfRule type="expression" dxfId="1493" priority="345">
      <formula>B64="red"</formula>
    </cfRule>
    <cfRule type="expression" dxfId="1492" priority="346">
      <formula>B64="blue"</formula>
    </cfRule>
    <cfRule type="expression" dxfId="1491" priority="347">
      <formula>B64="GREEN"</formula>
    </cfRule>
    <cfRule type="expression" dxfId="1490" priority="348">
      <formula>B64="BROWN"</formula>
    </cfRule>
    <cfRule type="expression" dxfId="1489" priority="349">
      <formula>B64="yellow"</formula>
    </cfRule>
    <cfRule type="expression" dxfId="1488" priority="350">
      <formula>B64="black"</formula>
    </cfRule>
  </conditionalFormatting>
  <conditionalFormatting sqref="B64">
    <cfRule type="expression" dxfId="1487" priority="344" stopIfTrue="1">
      <formula>B64=FALSE</formula>
    </cfRule>
  </conditionalFormatting>
  <conditionalFormatting sqref="B65">
    <cfRule type="expression" dxfId="1486" priority="338">
      <formula>B65="red"</formula>
    </cfRule>
    <cfRule type="expression" dxfId="1485" priority="339">
      <formula>B65="blue"</formula>
    </cfRule>
    <cfRule type="expression" dxfId="1484" priority="340">
      <formula>B65="GREEN"</formula>
    </cfRule>
    <cfRule type="expression" dxfId="1483" priority="341">
      <formula>B65="BROWN"</formula>
    </cfRule>
    <cfRule type="expression" dxfId="1482" priority="342">
      <formula>B65="yellow"</formula>
    </cfRule>
    <cfRule type="expression" dxfId="1481" priority="343">
      <formula>B65="black"</formula>
    </cfRule>
  </conditionalFormatting>
  <conditionalFormatting sqref="B65">
    <cfRule type="expression" dxfId="1480" priority="337" stopIfTrue="1">
      <formula>B65=FALSE</formula>
    </cfRule>
  </conditionalFormatting>
  <conditionalFormatting sqref="B71">
    <cfRule type="expression" dxfId="1479" priority="331">
      <formula>B71="red"</formula>
    </cfRule>
    <cfRule type="expression" dxfId="1478" priority="332">
      <formula>B71="blue"</formula>
    </cfRule>
    <cfRule type="expression" dxfId="1477" priority="333">
      <formula>B71="GREEN"</formula>
    </cfRule>
    <cfRule type="expression" dxfId="1476" priority="334">
      <formula>B71="BROWN"</formula>
    </cfRule>
    <cfRule type="expression" dxfId="1475" priority="335">
      <formula>B71="yellow"</formula>
    </cfRule>
    <cfRule type="expression" dxfId="1474" priority="336">
      <formula>B71="black"</formula>
    </cfRule>
  </conditionalFormatting>
  <conditionalFormatting sqref="B71">
    <cfRule type="expression" dxfId="1473" priority="330" stopIfTrue="1">
      <formula>B71=FALSE</formula>
    </cfRule>
  </conditionalFormatting>
  <conditionalFormatting sqref="B71">
    <cfRule type="expression" dxfId="1472" priority="324">
      <formula>B71="red"</formula>
    </cfRule>
    <cfRule type="expression" dxfId="1471" priority="325">
      <formula>B71="blue"</formula>
    </cfRule>
    <cfRule type="expression" dxfId="1470" priority="326">
      <formula>B71="GREEN"</formula>
    </cfRule>
    <cfRule type="expression" dxfId="1469" priority="327">
      <formula>B71="BROWN"</formula>
    </cfRule>
    <cfRule type="expression" dxfId="1468" priority="328">
      <formula>B71="yellow"</formula>
    </cfRule>
    <cfRule type="expression" dxfId="1467" priority="329">
      <formula>B71="black"</formula>
    </cfRule>
  </conditionalFormatting>
  <conditionalFormatting sqref="B71">
    <cfRule type="expression" dxfId="1466" priority="323" stopIfTrue="1">
      <formula>B71=FALSE</formula>
    </cfRule>
  </conditionalFormatting>
  <conditionalFormatting sqref="B72">
    <cfRule type="expression" dxfId="1465" priority="317">
      <formula>B72="red"</formula>
    </cfRule>
    <cfRule type="expression" dxfId="1464" priority="318">
      <formula>B72="blue"</formula>
    </cfRule>
    <cfRule type="expression" dxfId="1463" priority="319">
      <formula>B72="GREEN"</formula>
    </cfRule>
    <cfRule type="expression" dxfId="1462" priority="320">
      <formula>B72="BROWN"</formula>
    </cfRule>
    <cfRule type="expression" dxfId="1461" priority="321">
      <formula>B72="yellow"</formula>
    </cfRule>
    <cfRule type="expression" dxfId="1460" priority="322">
      <formula>B72="black"</formula>
    </cfRule>
  </conditionalFormatting>
  <conditionalFormatting sqref="B72">
    <cfRule type="expression" dxfId="1459" priority="316" stopIfTrue="1">
      <formula>B72=FALSE</formula>
    </cfRule>
  </conditionalFormatting>
  <conditionalFormatting sqref="B78">
    <cfRule type="expression" dxfId="1458" priority="310">
      <formula>B78="red"</formula>
    </cfRule>
    <cfRule type="expression" dxfId="1457" priority="311">
      <formula>B78="blue"</formula>
    </cfRule>
    <cfRule type="expression" dxfId="1456" priority="312">
      <formula>B78="GREEN"</formula>
    </cfRule>
    <cfRule type="expression" dxfId="1455" priority="313">
      <formula>B78="BROWN"</formula>
    </cfRule>
    <cfRule type="expression" dxfId="1454" priority="314">
      <formula>B78="yellow"</formula>
    </cfRule>
    <cfRule type="expression" dxfId="1453" priority="315">
      <formula>B78="black"</formula>
    </cfRule>
  </conditionalFormatting>
  <conditionalFormatting sqref="B78">
    <cfRule type="expression" dxfId="1452" priority="309" stopIfTrue="1">
      <formula>B78=FALSE</formula>
    </cfRule>
  </conditionalFormatting>
  <conditionalFormatting sqref="B78">
    <cfRule type="expression" dxfId="1451" priority="303">
      <formula>B78="red"</formula>
    </cfRule>
    <cfRule type="expression" dxfId="1450" priority="304">
      <formula>B78="blue"</formula>
    </cfRule>
    <cfRule type="expression" dxfId="1449" priority="305">
      <formula>B78="GREEN"</formula>
    </cfRule>
    <cfRule type="expression" dxfId="1448" priority="306">
      <formula>B78="BROWN"</formula>
    </cfRule>
    <cfRule type="expression" dxfId="1447" priority="307">
      <formula>B78="yellow"</formula>
    </cfRule>
    <cfRule type="expression" dxfId="1446" priority="308">
      <formula>B78="black"</formula>
    </cfRule>
  </conditionalFormatting>
  <conditionalFormatting sqref="B78">
    <cfRule type="expression" dxfId="1445" priority="302" stopIfTrue="1">
      <formula>B78=FALSE</formula>
    </cfRule>
  </conditionalFormatting>
  <conditionalFormatting sqref="B79">
    <cfRule type="expression" dxfId="1444" priority="296">
      <formula>B79="red"</formula>
    </cfRule>
    <cfRule type="expression" dxfId="1443" priority="297">
      <formula>B79="blue"</formula>
    </cfRule>
    <cfRule type="expression" dxfId="1442" priority="298">
      <formula>B79="GREEN"</formula>
    </cfRule>
    <cfRule type="expression" dxfId="1441" priority="299">
      <formula>B79="BROWN"</formula>
    </cfRule>
    <cfRule type="expression" dxfId="1440" priority="300">
      <formula>B79="yellow"</formula>
    </cfRule>
    <cfRule type="expression" dxfId="1439" priority="301">
      <formula>B79="black"</formula>
    </cfRule>
  </conditionalFormatting>
  <conditionalFormatting sqref="B79">
    <cfRule type="expression" dxfId="1438" priority="295" stopIfTrue="1">
      <formula>B79=FALSE</formula>
    </cfRule>
  </conditionalFormatting>
  <conditionalFormatting sqref="B85">
    <cfRule type="expression" dxfId="1437" priority="289">
      <formula>B85="red"</formula>
    </cfRule>
    <cfRule type="expression" dxfId="1436" priority="290">
      <formula>B85="blue"</formula>
    </cfRule>
    <cfRule type="expression" dxfId="1435" priority="291">
      <formula>B85="GREEN"</formula>
    </cfRule>
    <cfRule type="expression" dxfId="1434" priority="292">
      <formula>B85="BROWN"</formula>
    </cfRule>
    <cfRule type="expression" dxfId="1433" priority="293">
      <formula>B85="yellow"</formula>
    </cfRule>
    <cfRule type="expression" dxfId="1432" priority="294">
      <formula>B85="black"</formula>
    </cfRule>
  </conditionalFormatting>
  <conditionalFormatting sqref="B85">
    <cfRule type="expression" dxfId="1431" priority="288" stopIfTrue="1">
      <formula>B85=FALSE</formula>
    </cfRule>
  </conditionalFormatting>
  <conditionalFormatting sqref="B85">
    <cfRule type="expression" dxfId="1430" priority="282">
      <formula>B85="red"</formula>
    </cfRule>
    <cfRule type="expression" dxfId="1429" priority="283">
      <formula>B85="blue"</formula>
    </cfRule>
    <cfRule type="expression" dxfId="1428" priority="284">
      <formula>B85="GREEN"</formula>
    </cfRule>
    <cfRule type="expression" dxfId="1427" priority="285">
      <formula>B85="BROWN"</formula>
    </cfRule>
    <cfRule type="expression" dxfId="1426" priority="286">
      <formula>B85="yellow"</formula>
    </cfRule>
    <cfRule type="expression" dxfId="1425" priority="287">
      <formula>B85="black"</formula>
    </cfRule>
  </conditionalFormatting>
  <conditionalFormatting sqref="B85">
    <cfRule type="expression" dxfId="1424" priority="281" stopIfTrue="1">
      <formula>B85=FALSE</formula>
    </cfRule>
  </conditionalFormatting>
  <conditionalFormatting sqref="B86">
    <cfRule type="expression" dxfId="1423" priority="275">
      <formula>B86="red"</formula>
    </cfRule>
    <cfRule type="expression" dxfId="1422" priority="276">
      <formula>B86="blue"</formula>
    </cfRule>
    <cfRule type="expression" dxfId="1421" priority="277">
      <formula>B86="GREEN"</formula>
    </cfRule>
    <cfRule type="expression" dxfId="1420" priority="278">
      <formula>B86="BROWN"</formula>
    </cfRule>
    <cfRule type="expression" dxfId="1419" priority="279">
      <formula>B86="yellow"</formula>
    </cfRule>
    <cfRule type="expression" dxfId="1418" priority="280">
      <formula>B86="black"</formula>
    </cfRule>
  </conditionalFormatting>
  <conditionalFormatting sqref="B86">
    <cfRule type="expression" dxfId="1417" priority="274" stopIfTrue="1">
      <formula>B86=FALSE</formula>
    </cfRule>
  </conditionalFormatting>
  <conditionalFormatting sqref="B92">
    <cfRule type="expression" dxfId="1416" priority="268">
      <formula>B92="red"</formula>
    </cfRule>
    <cfRule type="expression" dxfId="1415" priority="269">
      <formula>B92="blue"</formula>
    </cfRule>
    <cfRule type="expression" dxfId="1414" priority="270">
      <formula>B92="GREEN"</formula>
    </cfRule>
    <cfRule type="expression" dxfId="1413" priority="271">
      <formula>B92="BROWN"</formula>
    </cfRule>
    <cfRule type="expression" dxfId="1412" priority="272">
      <formula>B92="yellow"</formula>
    </cfRule>
    <cfRule type="expression" dxfId="1411" priority="273">
      <formula>B92="black"</formula>
    </cfRule>
  </conditionalFormatting>
  <conditionalFormatting sqref="B92">
    <cfRule type="expression" dxfId="1410" priority="267" stopIfTrue="1">
      <formula>B92=FALSE</formula>
    </cfRule>
  </conditionalFormatting>
  <conditionalFormatting sqref="B92">
    <cfRule type="expression" dxfId="1409" priority="261">
      <formula>B92="red"</formula>
    </cfRule>
    <cfRule type="expression" dxfId="1408" priority="262">
      <formula>B92="blue"</formula>
    </cfRule>
    <cfRule type="expression" dxfId="1407" priority="263">
      <formula>B92="GREEN"</formula>
    </cfRule>
    <cfRule type="expression" dxfId="1406" priority="264">
      <formula>B92="BROWN"</formula>
    </cfRule>
    <cfRule type="expression" dxfId="1405" priority="265">
      <formula>B92="yellow"</formula>
    </cfRule>
    <cfRule type="expression" dxfId="1404" priority="266">
      <formula>B92="black"</formula>
    </cfRule>
  </conditionalFormatting>
  <conditionalFormatting sqref="B92">
    <cfRule type="expression" dxfId="1403" priority="260" stopIfTrue="1">
      <formula>B92=FALSE</formula>
    </cfRule>
  </conditionalFormatting>
  <conditionalFormatting sqref="B93">
    <cfRule type="expression" dxfId="1402" priority="254">
      <formula>B93="red"</formula>
    </cfRule>
    <cfRule type="expression" dxfId="1401" priority="255">
      <formula>B93="blue"</formula>
    </cfRule>
    <cfRule type="expression" dxfId="1400" priority="256">
      <formula>B93="GREEN"</formula>
    </cfRule>
    <cfRule type="expression" dxfId="1399" priority="257">
      <formula>B93="BROWN"</formula>
    </cfRule>
    <cfRule type="expression" dxfId="1398" priority="258">
      <formula>B93="yellow"</formula>
    </cfRule>
    <cfRule type="expression" dxfId="1397" priority="259">
      <formula>B93="black"</formula>
    </cfRule>
  </conditionalFormatting>
  <conditionalFormatting sqref="B93">
    <cfRule type="expression" dxfId="1396" priority="253" stopIfTrue="1">
      <formula>B93=FALSE</formula>
    </cfRule>
  </conditionalFormatting>
  <conditionalFormatting sqref="B99">
    <cfRule type="expression" dxfId="1395" priority="247">
      <formula>B99="red"</formula>
    </cfRule>
    <cfRule type="expression" dxfId="1394" priority="248">
      <formula>B99="blue"</formula>
    </cfRule>
    <cfRule type="expression" dxfId="1393" priority="249">
      <formula>B99="GREEN"</formula>
    </cfRule>
    <cfRule type="expression" dxfId="1392" priority="250">
      <formula>B99="BROWN"</formula>
    </cfRule>
    <cfRule type="expression" dxfId="1391" priority="251">
      <formula>B99="yellow"</formula>
    </cfRule>
    <cfRule type="expression" dxfId="1390" priority="252">
      <formula>B99="black"</formula>
    </cfRule>
  </conditionalFormatting>
  <conditionalFormatting sqref="B99">
    <cfRule type="expression" dxfId="1389" priority="246" stopIfTrue="1">
      <formula>B99=FALSE</formula>
    </cfRule>
  </conditionalFormatting>
  <conditionalFormatting sqref="B99">
    <cfRule type="expression" dxfId="1388" priority="240">
      <formula>B99="red"</formula>
    </cfRule>
    <cfRule type="expression" dxfId="1387" priority="241">
      <formula>B99="blue"</formula>
    </cfRule>
    <cfRule type="expression" dxfId="1386" priority="242">
      <formula>B99="GREEN"</formula>
    </cfRule>
    <cfRule type="expression" dxfId="1385" priority="243">
      <formula>B99="BROWN"</formula>
    </cfRule>
    <cfRule type="expression" dxfId="1384" priority="244">
      <formula>B99="yellow"</formula>
    </cfRule>
    <cfRule type="expression" dxfId="1383" priority="245">
      <formula>B99="black"</formula>
    </cfRule>
  </conditionalFormatting>
  <conditionalFormatting sqref="B99">
    <cfRule type="expression" dxfId="1382" priority="239" stopIfTrue="1">
      <formula>B99=FALSE</formula>
    </cfRule>
  </conditionalFormatting>
  <conditionalFormatting sqref="B100">
    <cfRule type="expression" dxfId="1381" priority="233">
      <formula>B100="red"</formula>
    </cfRule>
    <cfRule type="expression" dxfId="1380" priority="234">
      <formula>B100="blue"</formula>
    </cfRule>
    <cfRule type="expression" dxfId="1379" priority="235">
      <formula>B100="GREEN"</formula>
    </cfRule>
    <cfRule type="expression" dxfId="1378" priority="236">
      <formula>B100="BROWN"</formula>
    </cfRule>
    <cfRule type="expression" dxfId="1377" priority="237">
      <formula>B100="yellow"</formula>
    </cfRule>
    <cfRule type="expression" dxfId="1376" priority="238">
      <formula>B100="black"</formula>
    </cfRule>
  </conditionalFormatting>
  <conditionalFormatting sqref="B100">
    <cfRule type="expression" dxfId="1375" priority="232" stopIfTrue="1">
      <formula>B100=FALSE</formula>
    </cfRule>
  </conditionalFormatting>
  <conditionalFormatting sqref="B106">
    <cfRule type="expression" dxfId="1374" priority="226">
      <formula>B106="red"</formula>
    </cfRule>
    <cfRule type="expression" dxfId="1373" priority="227">
      <formula>B106="blue"</formula>
    </cfRule>
    <cfRule type="expression" dxfId="1372" priority="228">
      <formula>B106="GREEN"</formula>
    </cfRule>
    <cfRule type="expression" dxfId="1371" priority="229">
      <formula>B106="BROWN"</formula>
    </cfRule>
    <cfRule type="expression" dxfId="1370" priority="230">
      <formula>B106="yellow"</formula>
    </cfRule>
    <cfRule type="expression" dxfId="1369" priority="231">
      <formula>B106="black"</formula>
    </cfRule>
  </conditionalFormatting>
  <conditionalFormatting sqref="B106">
    <cfRule type="expression" dxfId="1368" priority="225" stopIfTrue="1">
      <formula>B106=FALSE</formula>
    </cfRule>
  </conditionalFormatting>
  <conditionalFormatting sqref="B106">
    <cfRule type="expression" dxfId="1367" priority="219">
      <formula>B106="red"</formula>
    </cfRule>
    <cfRule type="expression" dxfId="1366" priority="220">
      <formula>B106="blue"</formula>
    </cfRule>
    <cfRule type="expression" dxfId="1365" priority="221">
      <formula>B106="GREEN"</formula>
    </cfRule>
    <cfRule type="expression" dxfId="1364" priority="222">
      <formula>B106="BROWN"</formula>
    </cfRule>
    <cfRule type="expression" dxfId="1363" priority="223">
      <formula>B106="yellow"</formula>
    </cfRule>
    <cfRule type="expression" dxfId="1362" priority="224">
      <formula>B106="black"</formula>
    </cfRule>
  </conditionalFormatting>
  <conditionalFormatting sqref="B106">
    <cfRule type="expression" dxfId="1361" priority="218" stopIfTrue="1">
      <formula>B106=FALSE</formula>
    </cfRule>
  </conditionalFormatting>
  <conditionalFormatting sqref="B107">
    <cfRule type="expression" dxfId="1360" priority="212">
      <formula>B107="red"</formula>
    </cfRule>
    <cfRule type="expression" dxfId="1359" priority="213">
      <formula>B107="blue"</formula>
    </cfRule>
    <cfRule type="expression" dxfId="1358" priority="214">
      <formula>B107="GREEN"</formula>
    </cfRule>
    <cfRule type="expression" dxfId="1357" priority="215">
      <formula>B107="BROWN"</formula>
    </cfRule>
    <cfRule type="expression" dxfId="1356" priority="216">
      <formula>B107="yellow"</formula>
    </cfRule>
    <cfRule type="expression" dxfId="1355" priority="217">
      <formula>B107="black"</formula>
    </cfRule>
  </conditionalFormatting>
  <conditionalFormatting sqref="B107">
    <cfRule type="expression" dxfId="1354" priority="211" stopIfTrue="1">
      <formula>B107=FALSE</formula>
    </cfRule>
  </conditionalFormatting>
  <conditionalFormatting sqref="B113">
    <cfRule type="expression" dxfId="1353" priority="205">
      <formula>B113="red"</formula>
    </cfRule>
    <cfRule type="expression" dxfId="1352" priority="206">
      <formula>B113="blue"</formula>
    </cfRule>
    <cfRule type="expression" dxfId="1351" priority="207">
      <formula>B113="GREEN"</formula>
    </cfRule>
    <cfRule type="expression" dxfId="1350" priority="208">
      <formula>B113="BROWN"</formula>
    </cfRule>
    <cfRule type="expression" dxfId="1349" priority="209">
      <formula>B113="yellow"</formula>
    </cfRule>
    <cfRule type="expression" dxfId="1348" priority="210">
      <formula>B113="black"</formula>
    </cfRule>
  </conditionalFormatting>
  <conditionalFormatting sqref="B113">
    <cfRule type="expression" dxfId="1347" priority="204" stopIfTrue="1">
      <formula>B113=FALSE</formula>
    </cfRule>
  </conditionalFormatting>
  <conditionalFormatting sqref="B113">
    <cfRule type="expression" dxfId="1346" priority="198">
      <formula>B113="red"</formula>
    </cfRule>
    <cfRule type="expression" dxfId="1345" priority="199">
      <formula>B113="blue"</formula>
    </cfRule>
    <cfRule type="expression" dxfId="1344" priority="200">
      <formula>B113="GREEN"</formula>
    </cfRule>
    <cfRule type="expression" dxfId="1343" priority="201">
      <formula>B113="BROWN"</formula>
    </cfRule>
    <cfRule type="expression" dxfId="1342" priority="202">
      <formula>B113="yellow"</formula>
    </cfRule>
    <cfRule type="expression" dxfId="1341" priority="203">
      <formula>B113="black"</formula>
    </cfRule>
  </conditionalFormatting>
  <conditionalFormatting sqref="B113">
    <cfRule type="expression" dxfId="1340" priority="197" stopIfTrue="1">
      <formula>B113=FALSE</formula>
    </cfRule>
  </conditionalFormatting>
  <conditionalFormatting sqref="B114">
    <cfRule type="expression" dxfId="1339" priority="191">
      <formula>B114="red"</formula>
    </cfRule>
    <cfRule type="expression" dxfId="1338" priority="192">
      <formula>B114="blue"</formula>
    </cfRule>
    <cfRule type="expression" dxfId="1337" priority="193">
      <formula>B114="GREEN"</formula>
    </cfRule>
    <cfRule type="expression" dxfId="1336" priority="194">
      <formula>B114="BROWN"</formula>
    </cfRule>
    <cfRule type="expression" dxfId="1335" priority="195">
      <formula>B114="yellow"</formula>
    </cfRule>
    <cfRule type="expression" dxfId="1334" priority="196">
      <formula>B114="black"</formula>
    </cfRule>
  </conditionalFormatting>
  <conditionalFormatting sqref="B114">
    <cfRule type="expression" dxfId="1333" priority="190" stopIfTrue="1">
      <formula>B114=FALSE</formula>
    </cfRule>
  </conditionalFormatting>
  <conditionalFormatting sqref="B120">
    <cfRule type="expression" dxfId="1332" priority="184">
      <formula>B120="red"</formula>
    </cfRule>
    <cfRule type="expression" dxfId="1331" priority="185">
      <formula>B120="blue"</formula>
    </cfRule>
    <cfRule type="expression" dxfId="1330" priority="186">
      <formula>B120="GREEN"</formula>
    </cfRule>
    <cfRule type="expression" dxfId="1329" priority="187">
      <formula>B120="BROWN"</formula>
    </cfRule>
    <cfRule type="expression" dxfId="1328" priority="188">
      <formula>B120="yellow"</formula>
    </cfRule>
    <cfRule type="expression" dxfId="1327" priority="189">
      <formula>B120="black"</formula>
    </cfRule>
  </conditionalFormatting>
  <conditionalFormatting sqref="B120">
    <cfRule type="expression" dxfId="1326" priority="183" stopIfTrue="1">
      <formula>B120=FALSE</formula>
    </cfRule>
  </conditionalFormatting>
  <conditionalFormatting sqref="B120">
    <cfRule type="expression" dxfId="1325" priority="177">
      <formula>B120="red"</formula>
    </cfRule>
    <cfRule type="expression" dxfId="1324" priority="178">
      <formula>B120="blue"</formula>
    </cfRule>
    <cfRule type="expression" dxfId="1323" priority="179">
      <formula>B120="GREEN"</formula>
    </cfRule>
    <cfRule type="expression" dxfId="1322" priority="180">
      <formula>B120="BROWN"</formula>
    </cfRule>
    <cfRule type="expression" dxfId="1321" priority="181">
      <formula>B120="yellow"</formula>
    </cfRule>
    <cfRule type="expression" dxfId="1320" priority="182">
      <formula>B120="black"</formula>
    </cfRule>
  </conditionalFormatting>
  <conditionalFormatting sqref="B120">
    <cfRule type="expression" dxfId="1319" priority="176" stopIfTrue="1">
      <formula>B120=FALSE</formula>
    </cfRule>
  </conditionalFormatting>
  <conditionalFormatting sqref="B121">
    <cfRule type="expression" dxfId="1318" priority="170">
      <formula>B121="red"</formula>
    </cfRule>
    <cfRule type="expression" dxfId="1317" priority="171">
      <formula>B121="blue"</formula>
    </cfRule>
    <cfRule type="expression" dxfId="1316" priority="172">
      <formula>B121="GREEN"</formula>
    </cfRule>
    <cfRule type="expression" dxfId="1315" priority="173">
      <formula>B121="BROWN"</formula>
    </cfRule>
    <cfRule type="expression" dxfId="1314" priority="174">
      <formula>B121="yellow"</formula>
    </cfRule>
    <cfRule type="expression" dxfId="1313" priority="175">
      <formula>B121="black"</formula>
    </cfRule>
  </conditionalFormatting>
  <conditionalFormatting sqref="B121">
    <cfRule type="expression" dxfId="1312" priority="169" stopIfTrue="1">
      <formula>B121=FALSE</formula>
    </cfRule>
  </conditionalFormatting>
  <conditionalFormatting sqref="B127">
    <cfRule type="expression" dxfId="1311" priority="163">
      <formula>B127="red"</formula>
    </cfRule>
    <cfRule type="expression" dxfId="1310" priority="164">
      <formula>B127="blue"</formula>
    </cfRule>
    <cfRule type="expression" dxfId="1309" priority="165">
      <formula>B127="GREEN"</formula>
    </cfRule>
    <cfRule type="expression" dxfId="1308" priority="166">
      <formula>B127="BROWN"</formula>
    </cfRule>
    <cfRule type="expression" dxfId="1307" priority="167">
      <formula>B127="yellow"</formula>
    </cfRule>
    <cfRule type="expression" dxfId="1306" priority="168">
      <formula>B127="black"</formula>
    </cfRule>
  </conditionalFormatting>
  <conditionalFormatting sqref="B127">
    <cfRule type="expression" dxfId="1305" priority="162" stopIfTrue="1">
      <formula>B127=FALSE</formula>
    </cfRule>
  </conditionalFormatting>
  <conditionalFormatting sqref="B127">
    <cfRule type="expression" dxfId="1304" priority="156">
      <formula>B127="red"</formula>
    </cfRule>
    <cfRule type="expression" dxfId="1303" priority="157">
      <formula>B127="blue"</formula>
    </cfRule>
    <cfRule type="expression" dxfId="1302" priority="158">
      <formula>B127="GREEN"</formula>
    </cfRule>
    <cfRule type="expression" dxfId="1301" priority="159">
      <formula>B127="BROWN"</formula>
    </cfRule>
    <cfRule type="expression" dxfId="1300" priority="160">
      <formula>B127="yellow"</formula>
    </cfRule>
    <cfRule type="expression" dxfId="1299" priority="161">
      <formula>B127="black"</formula>
    </cfRule>
  </conditionalFormatting>
  <conditionalFormatting sqref="B127">
    <cfRule type="expression" dxfId="1298" priority="155" stopIfTrue="1">
      <formula>B127=FALSE</formula>
    </cfRule>
  </conditionalFormatting>
  <conditionalFormatting sqref="B128">
    <cfRule type="expression" dxfId="1297" priority="149">
      <formula>B128="red"</formula>
    </cfRule>
    <cfRule type="expression" dxfId="1296" priority="150">
      <formula>B128="blue"</formula>
    </cfRule>
    <cfRule type="expression" dxfId="1295" priority="151">
      <formula>B128="GREEN"</formula>
    </cfRule>
    <cfRule type="expression" dxfId="1294" priority="152">
      <formula>B128="BROWN"</formula>
    </cfRule>
    <cfRule type="expression" dxfId="1293" priority="153">
      <formula>B128="yellow"</formula>
    </cfRule>
    <cfRule type="expression" dxfId="1292" priority="154">
      <formula>B128="black"</formula>
    </cfRule>
  </conditionalFormatting>
  <conditionalFormatting sqref="B128">
    <cfRule type="expression" dxfId="1291" priority="148" stopIfTrue="1">
      <formula>B128=FALSE</formula>
    </cfRule>
  </conditionalFormatting>
  <conditionalFormatting sqref="B134">
    <cfRule type="expression" dxfId="1290" priority="142">
      <formula>B134="red"</formula>
    </cfRule>
    <cfRule type="expression" dxfId="1289" priority="143">
      <formula>B134="blue"</formula>
    </cfRule>
    <cfRule type="expression" dxfId="1288" priority="144">
      <formula>B134="GREEN"</formula>
    </cfRule>
    <cfRule type="expression" dxfId="1287" priority="145">
      <formula>B134="BROWN"</formula>
    </cfRule>
    <cfRule type="expression" dxfId="1286" priority="146">
      <formula>B134="yellow"</formula>
    </cfRule>
    <cfRule type="expression" dxfId="1285" priority="147">
      <formula>B134="black"</formula>
    </cfRule>
  </conditionalFormatting>
  <conditionalFormatting sqref="B134">
    <cfRule type="expression" dxfId="1284" priority="141" stopIfTrue="1">
      <formula>B134=FALSE</formula>
    </cfRule>
  </conditionalFormatting>
  <conditionalFormatting sqref="B134">
    <cfRule type="expression" dxfId="1283" priority="135">
      <formula>B134="red"</formula>
    </cfRule>
    <cfRule type="expression" dxfId="1282" priority="136">
      <formula>B134="blue"</formula>
    </cfRule>
    <cfRule type="expression" dxfId="1281" priority="137">
      <formula>B134="GREEN"</formula>
    </cfRule>
    <cfRule type="expression" dxfId="1280" priority="138">
      <formula>B134="BROWN"</formula>
    </cfRule>
    <cfRule type="expression" dxfId="1279" priority="139">
      <formula>B134="yellow"</formula>
    </cfRule>
    <cfRule type="expression" dxfId="1278" priority="140">
      <formula>B134="black"</formula>
    </cfRule>
  </conditionalFormatting>
  <conditionalFormatting sqref="B134">
    <cfRule type="expression" dxfId="1277" priority="134" stopIfTrue="1">
      <formula>B134=FALSE</formula>
    </cfRule>
  </conditionalFormatting>
  <conditionalFormatting sqref="B135">
    <cfRule type="expression" dxfId="1276" priority="128">
      <formula>B135="red"</formula>
    </cfRule>
    <cfRule type="expression" dxfId="1275" priority="129">
      <formula>B135="blue"</formula>
    </cfRule>
    <cfRule type="expression" dxfId="1274" priority="130">
      <formula>B135="GREEN"</formula>
    </cfRule>
    <cfRule type="expression" dxfId="1273" priority="131">
      <formula>B135="BROWN"</formula>
    </cfRule>
    <cfRule type="expression" dxfId="1272" priority="132">
      <formula>B135="yellow"</formula>
    </cfRule>
    <cfRule type="expression" dxfId="1271" priority="133">
      <formula>B135="black"</formula>
    </cfRule>
  </conditionalFormatting>
  <conditionalFormatting sqref="B135">
    <cfRule type="expression" dxfId="1270" priority="127" stopIfTrue="1">
      <formula>B135=FALSE</formula>
    </cfRule>
  </conditionalFormatting>
  <conditionalFormatting sqref="B141">
    <cfRule type="expression" dxfId="1269" priority="121">
      <formula>B141="red"</formula>
    </cfRule>
    <cfRule type="expression" dxfId="1268" priority="122">
      <formula>B141="blue"</formula>
    </cfRule>
    <cfRule type="expression" dxfId="1267" priority="123">
      <formula>B141="GREEN"</formula>
    </cfRule>
    <cfRule type="expression" dxfId="1266" priority="124">
      <formula>B141="BROWN"</formula>
    </cfRule>
    <cfRule type="expression" dxfId="1265" priority="125">
      <formula>B141="yellow"</formula>
    </cfRule>
    <cfRule type="expression" dxfId="1264" priority="126">
      <formula>B141="black"</formula>
    </cfRule>
  </conditionalFormatting>
  <conditionalFormatting sqref="B141">
    <cfRule type="expression" dxfId="1263" priority="120" stopIfTrue="1">
      <formula>B141=FALSE</formula>
    </cfRule>
  </conditionalFormatting>
  <conditionalFormatting sqref="B141">
    <cfRule type="expression" dxfId="1262" priority="114">
      <formula>B141="red"</formula>
    </cfRule>
    <cfRule type="expression" dxfId="1261" priority="115">
      <formula>B141="blue"</formula>
    </cfRule>
    <cfRule type="expression" dxfId="1260" priority="116">
      <formula>B141="GREEN"</formula>
    </cfRule>
    <cfRule type="expression" dxfId="1259" priority="117">
      <formula>B141="BROWN"</formula>
    </cfRule>
    <cfRule type="expression" dxfId="1258" priority="118">
      <formula>B141="yellow"</formula>
    </cfRule>
    <cfRule type="expression" dxfId="1257" priority="119">
      <formula>B141="black"</formula>
    </cfRule>
  </conditionalFormatting>
  <conditionalFormatting sqref="B141">
    <cfRule type="expression" dxfId="1256" priority="113" stopIfTrue="1">
      <formula>B141=FALSE</formula>
    </cfRule>
  </conditionalFormatting>
  <conditionalFormatting sqref="B142">
    <cfRule type="expression" dxfId="1255" priority="107">
      <formula>B142="red"</formula>
    </cfRule>
    <cfRule type="expression" dxfId="1254" priority="108">
      <formula>B142="blue"</formula>
    </cfRule>
    <cfRule type="expression" dxfId="1253" priority="109">
      <formula>B142="GREEN"</formula>
    </cfRule>
    <cfRule type="expression" dxfId="1252" priority="110">
      <formula>B142="BROWN"</formula>
    </cfRule>
    <cfRule type="expression" dxfId="1251" priority="111">
      <formula>B142="yellow"</formula>
    </cfRule>
    <cfRule type="expression" dxfId="1250" priority="112">
      <formula>B142="black"</formula>
    </cfRule>
  </conditionalFormatting>
  <conditionalFormatting sqref="B142">
    <cfRule type="expression" dxfId="1249" priority="106" stopIfTrue="1">
      <formula>B142=FALSE</formula>
    </cfRule>
  </conditionalFormatting>
  <conditionalFormatting sqref="B148">
    <cfRule type="expression" dxfId="1248" priority="100">
      <formula>B148="red"</formula>
    </cfRule>
    <cfRule type="expression" dxfId="1247" priority="101">
      <formula>B148="blue"</formula>
    </cfRule>
    <cfRule type="expression" dxfId="1246" priority="102">
      <formula>B148="GREEN"</formula>
    </cfRule>
    <cfRule type="expression" dxfId="1245" priority="103">
      <formula>B148="BROWN"</formula>
    </cfRule>
    <cfRule type="expression" dxfId="1244" priority="104">
      <formula>B148="yellow"</formula>
    </cfRule>
    <cfRule type="expression" dxfId="1243" priority="105">
      <formula>B148="black"</formula>
    </cfRule>
  </conditionalFormatting>
  <conditionalFormatting sqref="B148">
    <cfRule type="expression" dxfId="1242" priority="99" stopIfTrue="1">
      <formula>B148=FALSE</formula>
    </cfRule>
  </conditionalFormatting>
  <conditionalFormatting sqref="B148">
    <cfRule type="expression" dxfId="1241" priority="93">
      <formula>B148="red"</formula>
    </cfRule>
    <cfRule type="expression" dxfId="1240" priority="94">
      <formula>B148="blue"</formula>
    </cfRule>
    <cfRule type="expression" dxfId="1239" priority="95">
      <formula>B148="GREEN"</formula>
    </cfRule>
    <cfRule type="expression" dxfId="1238" priority="96">
      <formula>B148="BROWN"</formula>
    </cfRule>
    <cfRule type="expression" dxfId="1237" priority="97">
      <formula>B148="yellow"</formula>
    </cfRule>
    <cfRule type="expression" dxfId="1236" priority="98">
      <formula>B148="black"</formula>
    </cfRule>
  </conditionalFormatting>
  <conditionalFormatting sqref="B148">
    <cfRule type="expression" dxfId="1235" priority="92" stopIfTrue="1">
      <formula>B148=FALSE</formula>
    </cfRule>
  </conditionalFormatting>
  <conditionalFormatting sqref="B149">
    <cfRule type="expression" dxfId="1234" priority="86">
      <formula>B149="red"</formula>
    </cfRule>
    <cfRule type="expression" dxfId="1233" priority="87">
      <formula>B149="blue"</formula>
    </cfRule>
    <cfRule type="expression" dxfId="1232" priority="88">
      <formula>B149="GREEN"</formula>
    </cfRule>
    <cfRule type="expression" dxfId="1231" priority="89">
      <formula>B149="BROWN"</formula>
    </cfRule>
    <cfRule type="expression" dxfId="1230" priority="90">
      <formula>B149="yellow"</formula>
    </cfRule>
    <cfRule type="expression" dxfId="1229" priority="91">
      <formula>B149="black"</formula>
    </cfRule>
  </conditionalFormatting>
  <conditionalFormatting sqref="B149">
    <cfRule type="expression" dxfId="1228" priority="85" stopIfTrue="1">
      <formula>B149=FALSE</formula>
    </cfRule>
  </conditionalFormatting>
  <conditionalFormatting sqref="B155">
    <cfRule type="expression" dxfId="1227" priority="79">
      <formula>B155="red"</formula>
    </cfRule>
    <cfRule type="expression" dxfId="1226" priority="80">
      <formula>B155="blue"</formula>
    </cfRule>
    <cfRule type="expression" dxfId="1225" priority="81">
      <formula>B155="GREEN"</formula>
    </cfRule>
    <cfRule type="expression" dxfId="1224" priority="82">
      <formula>B155="BROWN"</formula>
    </cfRule>
    <cfRule type="expression" dxfId="1223" priority="83">
      <formula>B155="yellow"</formula>
    </cfRule>
    <cfRule type="expression" dxfId="1222" priority="84">
      <formula>B155="black"</formula>
    </cfRule>
  </conditionalFormatting>
  <conditionalFormatting sqref="B155">
    <cfRule type="expression" dxfId="1221" priority="78" stopIfTrue="1">
      <formula>B155=FALSE</formula>
    </cfRule>
  </conditionalFormatting>
  <conditionalFormatting sqref="B155">
    <cfRule type="expression" dxfId="1220" priority="72">
      <formula>B155="red"</formula>
    </cfRule>
    <cfRule type="expression" dxfId="1219" priority="73">
      <formula>B155="blue"</formula>
    </cfRule>
    <cfRule type="expression" dxfId="1218" priority="74">
      <formula>B155="GREEN"</formula>
    </cfRule>
    <cfRule type="expression" dxfId="1217" priority="75">
      <formula>B155="BROWN"</formula>
    </cfRule>
    <cfRule type="expression" dxfId="1216" priority="76">
      <formula>B155="yellow"</formula>
    </cfRule>
    <cfRule type="expression" dxfId="1215" priority="77">
      <formula>B155="black"</formula>
    </cfRule>
  </conditionalFormatting>
  <conditionalFormatting sqref="B155">
    <cfRule type="expression" dxfId="1214" priority="71" stopIfTrue="1">
      <formula>B155=FALSE</formula>
    </cfRule>
  </conditionalFormatting>
  <conditionalFormatting sqref="B156">
    <cfRule type="expression" dxfId="1213" priority="65">
      <formula>B156="red"</formula>
    </cfRule>
    <cfRule type="expression" dxfId="1212" priority="66">
      <formula>B156="blue"</formula>
    </cfRule>
    <cfRule type="expression" dxfId="1211" priority="67">
      <formula>B156="GREEN"</formula>
    </cfRule>
    <cfRule type="expression" dxfId="1210" priority="68">
      <formula>B156="BROWN"</formula>
    </cfRule>
    <cfRule type="expression" dxfId="1209" priority="69">
      <formula>B156="yellow"</formula>
    </cfRule>
    <cfRule type="expression" dxfId="1208" priority="70">
      <formula>B156="black"</formula>
    </cfRule>
  </conditionalFormatting>
  <conditionalFormatting sqref="B156">
    <cfRule type="expression" dxfId="1207" priority="64" stopIfTrue="1">
      <formula>B156=FALSE</formula>
    </cfRule>
  </conditionalFormatting>
  <conditionalFormatting sqref="B162">
    <cfRule type="expression" dxfId="1206" priority="58">
      <formula>B162="red"</formula>
    </cfRule>
    <cfRule type="expression" dxfId="1205" priority="59">
      <formula>B162="blue"</formula>
    </cfRule>
    <cfRule type="expression" dxfId="1204" priority="60">
      <formula>B162="GREEN"</formula>
    </cfRule>
    <cfRule type="expression" dxfId="1203" priority="61">
      <formula>B162="BROWN"</formula>
    </cfRule>
    <cfRule type="expression" dxfId="1202" priority="62">
      <formula>B162="yellow"</formula>
    </cfRule>
    <cfRule type="expression" dxfId="1201" priority="63">
      <formula>B162="black"</formula>
    </cfRule>
  </conditionalFormatting>
  <conditionalFormatting sqref="B162">
    <cfRule type="expression" dxfId="1200" priority="57" stopIfTrue="1">
      <formula>B162=FALSE</formula>
    </cfRule>
  </conditionalFormatting>
  <conditionalFormatting sqref="B162">
    <cfRule type="expression" dxfId="1199" priority="51">
      <formula>B162="red"</formula>
    </cfRule>
    <cfRule type="expression" dxfId="1198" priority="52">
      <formula>B162="blue"</formula>
    </cfRule>
    <cfRule type="expression" dxfId="1197" priority="53">
      <formula>B162="GREEN"</formula>
    </cfRule>
    <cfRule type="expression" dxfId="1196" priority="54">
      <formula>B162="BROWN"</formula>
    </cfRule>
    <cfRule type="expression" dxfId="1195" priority="55">
      <formula>B162="yellow"</formula>
    </cfRule>
    <cfRule type="expression" dxfId="1194" priority="56">
      <formula>B162="black"</formula>
    </cfRule>
  </conditionalFormatting>
  <conditionalFormatting sqref="B162">
    <cfRule type="expression" dxfId="1193" priority="50" stopIfTrue="1">
      <formula>B162=FALSE</formula>
    </cfRule>
  </conditionalFormatting>
  <conditionalFormatting sqref="B163">
    <cfRule type="expression" dxfId="1192" priority="44">
      <formula>B163="red"</formula>
    </cfRule>
    <cfRule type="expression" dxfId="1191" priority="45">
      <formula>B163="blue"</formula>
    </cfRule>
    <cfRule type="expression" dxfId="1190" priority="46">
      <formula>B163="GREEN"</formula>
    </cfRule>
    <cfRule type="expression" dxfId="1189" priority="47">
      <formula>B163="BROWN"</formula>
    </cfRule>
    <cfRule type="expression" dxfId="1188" priority="48">
      <formula>B163="yellow"</formula>
    </cfRule>
    <cfRule type="expression" dxfId="1187" priority="49">
      <formula>B163="black"</formula>
    </cfRule>
  </conditionalFormatting>
  <conditionalFormatting sqref="B163">
    <cfRule type="expression" dxfId="1186" priority="43" stopIfTrue="1">
      <formula>B163=FALSE</formula>
    </cfRule>
  </conditionalFormatting>
  <conditionalFormatting sqref="B169">
    <cfRule type="expression" dxfId="1185" priority="37">
      <formula>B169="red"</formula>
    </cfRule>
    <cfRule type="expression" dxfId="1184" priority="38">
      <formula>B169="blue"</formula>
    </cfRule>
    <cfRule type="expression" dxfId="1183" priority="39">
      <formula>B169="GREEN"</formula>
    </cfRule>
    <cfRule type="expression" dxfId="1182" priority="40">
      <formula>B169="BROWN"</formula>
    </cfRule>
    <cfRule type="expression" dxfId="1181" priority="41">
      <formula>B169="yellow"</formula>
    </cfRule>
    <cfRule type="expression" dxfId="1180" priority="42">
      <formula>B169="black"</formula>
    </cfRule>
  </conditionalFormatting>
  <conditionalFormatting sqref="B169">
    <cfRule type="expression" dxfId="1179" priority="36" stopIfTrue="1">
      <formula>B169=FALSE</formula>
    </cfRule>
  </conditionalFormatting>
  <conditionalFormatting sqref="B169">
    <cfRule type="expression" dxfId="1178" priority="30">
      <formula>B169="red"</formula>
    </cfRule>
    <cfRule type="expression" dxfId="1177" priority="31">
      <formula>B169="blue"</formula>
    </cfRule>
    <cfRule type="expression" dxfId="1176" priority="32">
      <formula>B169="GREEN"</formula>
    </cfRule>
    <cfRule type="expression" dxfId="1175" priority="33">
      <formula>B169="BROWN"</formula>
    </cfRule>
    <cfRule type="expression" dxfId="1174" priority="34">
      <formula>B169="yellow"</formula>
    </cfRule>
    <cfRule type="expression" dxfId="1173" priority="35">
      <formula>B169="black"</formula>
    </cfRule>
  </conditionalFormatting>
  <conditionalFormatting sqref="B169">
    <cfRule type="expression" dxfId="1172" priority="29" stopIfTrue="1">
      <formula>B169=FALSE</formula>
    </cfRule>
  </conditionalFormatting>
  <conditionalFormatting sqref="B170">
    <cfRule type="expression" dxfId="1171" priority="23">
      <formula>B170="red"</formula>
    </cfRule>
    <cfRule type="expression" dxfId="1170" priority="24">
      <formula>B170="blue"</formula>
    </cfRule>
    <cfRule type="expression" dxfId="1169" priority="25">
      <formula>B170="GREEN"</formula>
    </cfRule>
    <cfRule type="expression" dxfId="1168" priority="26">
      <formula>B170="BROWN"</formula>
    </cfRule>
    <cfRule type="expression" dxfId="1167" priority="27">
      <formula>B170="yellow"</formula>
    </cfRule>
    <cfRule type="expression" dxfId="1166" priority="28">
      <formula>B170="black"</formula>
    </cfRule>
  </conditionalFormatting>
  <conditionalFormatting sqref="B170">
    <cfRule type="expression" dxfId="1165" priority="22" stopIfTrue="1">
      <formula>B170=FALSE</formula>
    </cfRule>
  </conditionalFormatting>
  <conditionalFormatting sqref="B176">
    <cfRule type="expression" dxfId="1164" priority="16">
      <formula>B176="red"</formula>
    </cfRule>
    <cfRule type="expression" dxfId="1163" priority="17">
      <formula>B176="blue"</formula>
    </cfRule>
    <cfRule type="expression" dxfId="1162" priority="18">
      <formula>B176="GREEN"</formula>
    </cfRule>
    <cfRule type="expression" dxfId="1161" priority="19">
      <formula>B176="BROWN"</formula>
    </cfRule>
    <cfRule type="expression" dxfId="1160" priority="20">
      <formula>B176="yellow"</formula>
    </cfRule>
    <cfRule type="expression" dxfId="1159" priority="21">
      <formula>B176="black"</formula>
    </cfRule>
  </conditionalFormatting>
  <conditionalFormatting sqref="B176">
    <cfRule type="expression" dxfId="1158" priority="15" stopIfTrue="1">
      <formula>B176=FALSE</formula>
    </cfRule>
  </conditionalFormatting>
  <conditionalFormatting sqref="B176">
    <cfRule type="expression" dxfId="1157" priority="9">
      <formula>B176="red"</formula>
    </cfRule>
    <cfRule type="expression" dxfId="1156" priority="10">
      <formula>B176="blue"</formula>
    </cfRule>
    <cfRule type="expression" dxfId="1155" priority="11">
      <formula>B176="GREEN"</formula>
    </cfRule>
    <cfRule type="expression" dxfId="1154" priority="12">
      <formula>B176="BROWN"</formula>
    </cfRule>
    <cfRule type="expression" dxfId="1153" priority="13">
      <formula>B176="yellow"</formula>
    </cfRule>
    <cfRule type="expression" dxfId="1152" priority="14">
      <formula>B176="black"</formula>
    </cfRule>
  </conditionalFormatting>
  <conditionalFormatting sqref="B176">
    <cfRule type="expression" dxfId="1151" priority="8" stopIfTrue="1">
      <formula>B176=FALSE</formula>
    </cfRule>
  </conditionalFormatting>
  <conditionalFormatting sqref="B177">
    <cfRule type="expression" dxfId="1150" priority="2">
      <formula>B177="red"</formula>
    </cfRule>
    <cfRule type="expression" dxfId="1149" priority="3">
      <formula>B177="blue"</formula>
    </cfRule>
    <cfRule type="expression" dxfId="1148" priority="4">
      <formula>B177="GREEN"</formula>
    </cfRule>
    <cfRule type="expression" dxfId="1147" priority="5">
      <formula>B177="BROWN"</formula>
    </cfRule>
    <cfRule type="expression" dxfId="1146" priority="6">
      <formula>B177="yellow"</formula>
    </cfRule>
    <cfRule type="expression" dxfId="1145" priority="7">
      <formula>B177="black"</formula>
    </cfRule>
  </conditionalFormatting>
  <conditionalFormatting sqref="B177">
    <cfRule type="expression" dxfId="1144" priority="1" stopIfTrue="1">
      <formula>B177=FALSE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D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D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13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4" t="b">
        <f>WEEK12!J5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WEEK12!$J$4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WEEK12!L6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IF(WEEK12!A7="","",WEEK12!A7)</f>
        <v/>
      </c>
      <c r="B7" s="164" t="str">
        <f>IF(WEEK12!B7="","",WEEK12!B7)</f>
        <v/>
      </c>
      <c r="C7" s="64">
        <f>WEEK12!L7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IF(WEEK12!B8="","",WEEK12!B8)</f>
        <v/>
      </c>
      <c r="C8" s="63">
        <f>WEEK12!L8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IF(WEEK12!B9="","",WEEK12!B9)</f>
        <v/>
      </c>
      <c r="C9" s="63">
        <f>WEEK12!L9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WEEK12!L10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WEEK12!L11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WEEK12!L13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IF(WEEK12!A14="","",WEEK12!A14)</f>
        <v/>
      </c>
      <c r="B14" s="164" t="str">
        <f>IF(WEEK12!B14="","",WEEK12!B14)</f>
        <v/>
      </c>
      <c r="C14" s="64">
        <f>WEEK12!L14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IF(WEEK12!B15="","",WEEK12!B15)</f>
        <v/>
      </c>
      <c r="C15" s="63">
        <f>WEEK12!L15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IF(WEEK12!B16="","",WEEK12!B16)</f>
        <v/>
      </c>
      <c r="C16" s="63">
        <f>WEEK12!L16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WEEK12!L17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WEEK12!L18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WEEK12!L20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IF(WEEK12!A21="","",WEEK12!A21)</f>
        <v/>
      </c>
      <c r="B21" s="164" t="str">
        <f>IF(WEEK12!B21="","",WEEK12!B21)</f>
        <v/>
      </c>
      <c r="C21" s="64">
        <f>WEEK12!L21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IF(WEEK12!B22="","",WEEK12!B22)</f>
        <v/>
      </c>
      <c r="C22" s="63">
        <f>WEEK12!L22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IF(WEEK12!B23="","",WEEK12!B23)</f>
        <v/>
      </c>
      <c r="C23" s="63">
        <f>WEEK12!L23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WEEK12!L24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WEEK12!L25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WEEK12!L27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IF(WEEK12!A28="","",WEEK12!A28)</f>
        <v/>
      </c>
      <c r="B28" s="164" t="str">
        <f>IF(WEEK12!B28="","",WEEK12!B28)</f>
        <v/>
      </c>
      <c r="C28" s="64">
        <f>WEEK12!L28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IF(WEEK12!B29="","",WEEK12!B29)</f>
        <v/>
      </c>
      <c r="C29" s="63">
        <f>WEEK12!L29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IF(WEEK12!B30="","",WEEK12!B30)</f>
        <v/>
      </c>
      <c r="C30" s="63">
        <f>WEEK12!L30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WEEK12!L31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WEEK12!L32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WEEK12!L34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IF(WEEK12!A35="","",WEEK12!A35)</f>
        <v/>
      </c>
      <c r="B35" s="164" t="str">
        <f>IF(WEEK12!B35="","",WEEK12!B35)</f>
        <v/>
      </c>
      <c r="C35" s="64">
        <f>WEEK12!L35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IF(WEEK12!B36="","",WEEK12!B36)</f>
        <v/>
      </c>
      <c r="C36" s="63">
        <f>WEEK12!L36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IF(WEEK12!B37="","",WEEK12!B37)</f>
        <v/>
      </c>
      <c r="C37" s="63">
        <f>WEEK12!L37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WEEK12!L38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WEEK12!L39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WEEK12!L41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IF(WEEK12!A42="","",WEEK12!A42)</f>
        <v/>
      </c>
      <c r="B42" s="164" t="str">
        <f>IF(WEEK12!B42="","",WEEK12!B42)</f>
        <v/>
      </c>
      <c r="C42" s="64">
        <f>WEEK12!L42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IF(WEEK12!B43="","",WEEK12!B43)</f>
        <v/>
      </c>
      <c r="C43" s="63">
        <f>WEEK12!L43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IF(WEEK12!B44="","",WEEK12!B44)</f>
        <v/>
      </c>
      <c r="C44" s="63">
        <f>WEEK12!L44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WEEK12!L45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WEEK12!L46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WEEK12!L48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IF(WEEK12!A49="","",WEEK12!A49)</f>
        <v/>
      </c>
      <c r="B49" s="164" t="str">
        <f>IF(WEEK12!B49="","",WEEK12!B49)</f>
        <v/>
      </c>
      <c r="C49" s="64">
        <f>WEEK12!L49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IF(WEEK12!B50="","",WEEK12!B50)</f>
        <v/>
      </c>
      <c r="C50" s="63">
        <f>WEEK12!L50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IF(WEEK12!B51="","",WEEK12!B51)</f>
        <v/>
      </c>
      <c r="C51" s="63">
        <f>WEEK12!L51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WEEK12!L52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WEEK12!L53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WEEK12!L55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IF(WEEK12!A56="","",WEEK12!A56)</f>
        <v/>
      </c>
      <c r="B56" s="164" t="str">
        <f>IF(WEEK12!B56="","",WEEK12!B56)</f>
        <v/>
      </c>
      <c r="C56" s="64">
        <f>WEEK12!L56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IF(WEEK12!B57="","",WEEK12!B57)</f>
        <v/>
      </c>
      <c r="C57" s="63">
        <f>WEEK12!L57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IF(WEEK12!B58="","",WEEK12!B58)</f>
        <v/>
      </c>
      <c r="C58" s="63">
        <f>WEEK12!L58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WEEK12!L59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WEEK12!L60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WEEK12!L62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IF(WEEK12!A63="","",WEEK12!A63)</f>
        <v/>
      </c>
      <c r="B63" s="164" t="str">
        <f>IF(WEEK12!B63="","",WEEK12!B63)</f>
        <v/>
      </c>
      <c r="C63" s="64">
        <f>WEEK12!L63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IF(WEEK12!B64="","",WEEK12!B64)</f>
        <v/>
      </c>
      <c r="C64" s="63">
        <f>WEEK12!L64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IF(WEEK12!B65="","",WEEK12!B65)</f>
        <v/>
      </c>
      <c r="C65" s="63">
        <f>WEEK12!L65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WEEK12!L66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WEEK12!L67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WEEK12!L69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IF(WEEK12!A70="","",WEEK12!A70)</f>
        <v/>
      </c>
      <c r="B70" s="164" t="str">
        <f>IF(WEEK12!B70="","",WEEK12!B70)</f>
        <v/>
      </c>
      <c r="C70" s="64">
        <f>WEEK12!L70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IF(WEEK12!B71="","",WEEK12!B71)</f>
        <v/>
      </c>
      <c r="C71" s="63">
        <f>WEEK12!L71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IF(WEEK12!B72="","",WEEK12!B72)</f>
        <v/>
      </c>
      <c r="C72" s="63">
        <f>WEEK12!L72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WEEK12!L73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WEEK12!L74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WEEK12!L76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IF(WEEK12!A77="","",WEEK12!A77)</f>
        <v/>
      </c>
      <c r="B77" s="164" t="str">
        <f>IF(WEEK12!B77="","",WEEK12!B77)</f>
        <v/>
      </c>
      <c r="C77" s="64">
        <f>WEEK12!L77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IF(WEEK12!B78="","",WEEK12!B78)</f>
        <v/>
      </c>
      <c r="C78" s="63">
        <f>WEEK12!L78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IF(WEEK12!B79="","",WEEK12!B79)</f>
        <v/>
      </c>
      <c r="C79" s="63">
        <f>WEEK12!L79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WEEK12!L80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WEEK12!L81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WEEK12!L83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IF(WEEK12!A84="","",WEEK12!A84)</f>
        <v/>
      </c>
      <c r="B84" s="164" t="str">
        <f>IF(WEEK12!B84="","",WEEK12!B84)</f>
        <v/>
      </c>
      <c r="C84" s="64">
        <f>WEEK12!L84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IF(WEEK12!B85="","",WEEK12!B85)</f>
        <v/>
      </c>
      <c r="C85" s="63">
        <f>WEEK12!L85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IF(WEEK12!B86="","",WEEK12!B86)</f>
        <v/>
      </c>
      <c r="C86" s="63">
        <f>WEEK12!L86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WEEK12!L87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WEEK12!L88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WEEK12!L90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IF(WEEK12!A91="","",WEEK12!A91)</f>
        <v/>
      </c>
      <c r="B91" s="164" t="str">
        <f>IF(WEEK12!B91="","",WEEK12!B91)</f>
        <v/>
      </c>
      <c r="C91" s="64">
        <f>WEEK12!L91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IF(WEEK12!B92="","",WEEK12!B92)</f>
        <v/>
      </c>
      <c r="C92" s="63">
        <f>WEEK12!L92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IF(WEEK12!B93="","",WEEK12!B93)</f>
        <v/>
      </c>
      <c r="C93" s="63">
        <f>WEEK12!L93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WEEK12!L94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WEEK12!L95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WEEK12!L97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IF(WEEK12!A98="","",WEEK12!A98)</f>
        <v/>
      </c>
      <c r="B98" s="164" t="str">
        <f>IF(WEEK12!B98="","",WEEK12!B98)</f>
        <v/>
      </c>
      <c r="C98" s="64">
        <f>WEEK12!L98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IF(WEEK12!B99="","",WEEK12!B99)</f>
        <v/>
      </c>
      <c r="C99" s="63">
        <f>WEEK12!L99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IF(WEEK12!B100="","",WEEK12!B100)</f>
        <v/>
      </c>
      <c r="C100" s="63">
        <f>WEEK12!L100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WEEK12!L101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WEEK12!L102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WEEK12!L104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IF(WEEK12!A105="","",WEEK12!A105)</f>
        <v/>
      </c>
      <c r="B105" s="164" t="str">
        <f>IF(WEEK12!B105="","",WEEK12!B105)</f>
        <v/>
      </c>
      <c r="C105" s="64">
        <f>WEEK12!L105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IF(WEEK12!B106="","",WEEK12!B106)</f>
        <v/>
      </c>
      <c r="C106" s="63">
        <f>WEEK12!L106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IF(WEEK12!B107="","",WEEK12!B107)</f>
        <v/>
      </c>
      <c r="C107" s="63">
        <f>WEEK12!L107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WEEK12!L108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WEEK12!L109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WEEK12!L111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IF(WEEK12!A112="","",WEEK12!A112)</f>
        <v/>
      </c>
      <c r="B112" s="164" t="str">
        <f>IF(WEEK12!B112="","",WEEK12!B112)</f>
        <v/>
      </c>
      <c r="C112" s="64">
        <f>WEEK12!L112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IF(WEEK12!B113="","",WEEK12!B113)</f>
        <v/>
      </c>
      <c r="C113" s="63">
        <f>WEEK12!L113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IF(WEEK12!B114="","",WEEK12!B114)</f>
        <v/>
      </c>
      <c r="C114" s="63">
        <f>WEEK12!L114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WEEK12!L115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WEEK12!L116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WEEK12!L118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IF(WEEK12!A119="","",WEEK12!A119)</f>
        <v/>
      </c>
      <c r="B119" s="164" t="str">
        <f>IF(WEEK12!B119="","",WEEK12!B119)</f>
        <v/>
      </c>
      <c r="C119" s="64">
        <f>WEEK12!L119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IF(WEEK12!B120="","",WEEK12!B120)</f>
        <v/>
      </c>
      <c r="C120" s="63">
        <f>WEEK12!L120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IF(WEEK12!B121="","",WEEK12!B121)</f>
        <v/>
      </c>
      <c r="C121" s="63">
        <f>WEEK12!L121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WEEK12!L122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WEEK12!L123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WEEK12!L125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IF(WEEK12!A126="","",WEEK12!A126)</f>
        <v/>
      </c>
      <c r="B126" s="164" t="str">
        <f>IF(WEEK12!B126="","",WEEK12!B126)</f>
        <v/>
      </c>
      <c r="C126" s="64">
        <f>WEEK12!L126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IF(WEEK12!B127="","",WEEK12!B127)</f>
        <v/>
      </c>
      <c r="C127" s="63">
        <f>WEEK12!L127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IF(WEEK12!B128="","",WEEK12!B128)</f>
        <v/>
      </c>
      <c r="C128" s="63">
        <f>WEEK12!L128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WEEK12!L129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WEEK12!L130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WEEK12!L132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IF(WEEK12!A133="","",WEEK12!A133)</f>
        <v/>
      </c>
      <c r="B133" s="164" t="str">
        <f>IF(WEEK12!B133="","",WEEK12!B133)</f>
        <v/>
      </c>
      <c r="C133" s="64">
        <f>WEEK12!L133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IF(WEEK12!B134="","",WEEK12!B134)</f>
        <v/>
      </c>
      <c r="C134" s="63">
        <f>WEEK12!L134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IF(WEEK12!B135="","",WEEK12!B135)</f>
        <v/>
      </c>
      <c r="C135" s="63">
        <f>WEEK12!L135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WEEK12!L136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WEEK12!L137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WEEK12!L139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IF(WEEK12!A140="","",WEEK12!A140)</f>
        <v/>
      </c>
      <c r="B140" s="164" t="str">
        <f>IF(WEEK12!B140="","",WEEK12!B140)</f>
        <v/>
      </c>
      <c r="C140" s="64">
        <f>WEEK12!L140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IF(WEEK12!B141="","",WEEK12!B141)</f>
        <v/>
      </c>
      <c r="C141" s="63">
        <f>WEEK12!L141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IF(WEEK12!B142="","",WEEK12!B142)</f>
        <v/>
      </c>
      <c r="C142" s="63">
        <f>WEEK12!L142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WEEK12!L143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WEEK12!L144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WEEK12!L146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IF(WEEK12!A147="","",WEEK12!A147)</f>
        <v/>
      </c>
      <c r="B147" s="164" t="str">
        <f>IF(WEEK12!B147="","",WEEK12!B147)</f>
        <v/>
      </c>
      <c r="C147" s="64">
        <f>WEEK12!L147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IF(WEEK12!B148="","",WEEK12!B148)</f>
        <v/>
      </c>
      <c r="C148" s="63">
        <f>WEEK12!L148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IF(WEEK12!B149="","",WEEK12!B149)</f>
        <v/>
      </c>
      <c r="C149" s="63">
        <f>WEEK12!L149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WEEK12!L150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WEEK12!L151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WEEK12!L153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IF(WEEK12!A154="","",WEEK12!A154)</f>
        <v/>
      </c>
      <c r="B154" s="164" t="str">
        <f>IF(WEEK12!B154="","",WEEK12!B154)</f>
        <v/>
      </c>
      <c r="C154" s="64">
        <f>WEEK12!L154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IF(WEEK12!B155="","",WEEK12!B155)</f>
        <v/>
      </c>
      <c r="C155" s="63">
        <f>WEEK12!L155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IF(WEEK12!B156="","",WEEK12!B156)</f>
        <v/>
      </c>
      <c r="C156" s="63">
        <f>WEEK12!L156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WEEK12!L157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WEEK12!L158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WEEK12!L160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IF(WEEK12!A161="","",WEEK12!A161)</f>
        <v/>
      </c>
      <c r="B161" s="164" t="str">
        <f>IF(WEEK12!B161="","",WEEK12!B161)</f>
        <v/>
      </c>
      <c r="C161" s="64">
        <f>WEEK12!L161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IF(WEEK12!B162="","",WEEK12!B162)</f>
        <v/>
      </c>
      <c r="C162" s="63">
        <f>WEEK12!L162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IF(WEEK12!B163="","",WEEK12!B163)</f>
        <v/>
      </c>
      <c r="C163" s="63">
        <f>WEEK12!L163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WEEK12!L164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WEEK12!L165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WEEK12!L167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IF(WEEK12!A168="","",WEEK12!A168)</f>
        <v/>
      </c>
      <c r="B168" s="164" t="str">
        <f>IF(WEEK12!B168="","",WEEK12!B168)</f>
        <v/>
      </c>
      <c r="C168" s="64">
        <f>WEEK12!L168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IF(WEEK12!B169="","",WEEK12!B169)</f>
        <v/>
      </c>
      <c r="C169" s="63">
        <f>WEEK12!L169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IF(WEEK12!B170="","",WEEK12!B170)</f>
        <v/>
      </c>
      <c r="C170" s="63">
        <f>WEEK12!L170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WEEK12!L171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WEEK12!L172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WEEK12!L174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IF(WEEK12!A175="","",WEEK12!A175)</f>
        <v/>
      </c>
      <c r="B175" s="164" t="str">
        <f>IF(WEEK12!B175="","",WEEK12!B175)</f>
        <v/>
      </c>
      <c r="C175" s="64">
        <f>WEEK12!L175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IF(WEEK12!B176="","",WEEK12!B176)</f>
        <v/>
      </c>
      <c r="C176" s="63">
        <f>WEEK12!L176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IF(WEEK12!B177="","",WEEK12!B177)</f>
        <v/>
      </c>
      <c r="C177" s="63">
        <f>WEEK12!L177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WEEK12!L178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WEEK12!L179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96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xFgTrm0O2xDN8YqT3JzJHGEPB7NBhy5BNzL+bV33ZHrRh8Lgw344eSziRMAK9NuwjtmRiKVAbIEYfF+HTGS0Kg==" saltValue="URzVzZFdG3VAAfaOk+xxnA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1143" priority="1068">
      <formula>E5="red"</formula>
    </cfRule>
    <cfRule type="expression" dxfId="1142" priority="1069">
      <formula>E5="blue"</formula>
    </cfRule>
    <cfRule type="expression" dxfId="1141" priority="1070">
      <formula>E5="GREEN"</formula>
    </cfRule>
    <cfRule type="expression" dxfId="1140" priority="1071">
      <formula>E5="BROWN"</formula>
    </cfRule>
    <cfRule type="expression" dxfId="1139" priority="1072">
      <formula>E5="yellow"</formula>
    </cfRule>
    <cfRule type="expression" dxfId="1138" priority="1073">
      <formula>E5="black"</formula>
    </cfRule>
  </conditionalFormatting>
  <conditionalFormatting sqref="J5">
    <cfRule type="expression" dxfId="1137" priority="1062">
      <formula>J5="black"</formula>
    </cfRule>
    <cfRule type="expression" dxfId="1136" priority="1063">
      <formula>J5="red"</formula>
    </cfRule>
    <cfRule type="expression" dxfId="1135" priority="1064">
      <formula>J5="brown"</formula>
    </cfRule>
    <cfRule type="expression" dxfId="1134" priority="1065">
      <formula>J5="green"</formula>
    </cfRule>
    <cfRule type="expression" dxfId="1133" priority="1066">
      <formula>J5="blue"</formula>
    </cfRule>
    <cfRule type="expression" dxfId="1132" priority="1067">
      <formula>J5="yellow"</formula>
    </cfRule>
  </conditionalFormatting>
  <conditionalFormatting sqref="F5">
    <cfRule type="expression" dxfId="1131" priority="1056">
      <formula>F5="red"</formula>
    </cfRule>
    <cfRule type="expression" dxfId="1130" priority="1057">
      <formula>F5="blue"</formula>
    </cfRule>
    <cfRule type="expression" dxfId="1129" priority="1058">
      <formula>F5="GREEN"</formula>
    </cfRule>
    <cfRule type="expression" dxfId="1128" priority="1059">
      <formula>F5="BROWN"</formula>
    </cfRule>
    <cfRule type="expression" dxfId="1127" priority="1060">
      <formula>F5="yellow"</formula>
    </cfRule>
    <cfRule type="expression" dxfId="1126" priority="1061">
      <formula>F5="black"</formula>
    </cfRule>
  </conditionalFormatting>
  <conditionalFormatting sqref="G5">
    <cfRule type="expression" dxfId="1125" priority="1050">
      <formula>G5="red"</formula>
    </cfRule>
    <cfRule type="expression" dxfId="1124" priority="1051">
      <formula>G5="blue"</formula>
    </cfRule>
    <cfRule type="expression" dxfId="1123" priority="1052">
      <formula>G5="GREEN"</formula>
    </cfRule>
    <cfRule type="expression" dxfId="1122" priority="1053">
      <formula>G5="BROWN"</formula>
    </cfRule>
    <cfRule type="expression" dxfId="1121" priority="1054">
      <formula>G5="yellow"</formula>
    </cfRule>
    <cfRule type="expression" dxfId="1120" priority="1055">
      <formula>G5="black"</formula>
    </cfRule>
  </conditionalFormatting>
  <conditionalFormatting sqref="H5">
    <cfRule type="expression" dxfId="1119" priority="1044">
      <formula>H5="red"</formula>
    </cfRule>
    <cfRule type="expression" dxfId="1118" priority="1045">
      <formula>H5="blue"</formula>
    </cfRule>
    <cfRule type="expression" dxfId="1117" priority="1046">
      <formula>H5="GREEN"</formula>
    </cfRule>
    <cfRule type="expression" dxfId="1116" priority="1047">
      <formula>H5="BROWN"</formula>
    </cfRule>
    <cfRule type="expression" dxfId="1115" priority="1048">
      <formula>H5="yellow"</formula>
    </cfRule>
    <cfRule type="expression" dxfId="1114" priority="1049">
      <formula>H5="black"</formula>
    </cfRule>
  </conditionalFormatting>
  <conditionalFormatting sqref="I5">
    <cfRule type="expression" dxfId="1113" priority="1038">
      <formula>I5="red"</formula>
    </cfRule>
    <cfRule type="expression" dxfId="1112" priority="1039">
      <formula>I5="blue"</formula>
    </cfRule>
    <cfRule type="expression" dxfId="1111" priority="1040">
      <formula>I5="GREEN"</formula>
    </cfRule>
    <cfRule type="expression" dxfId="1110" priority="1041">
      <formula>I5="BROWN"</formula>
    </cfRule>
    <cfRule type="expression" dxfId="1109" priority="1042">
      <formula>I5="yellow"</formula>
    </cfRule>
    <cfRule type="expression" dxfId="1108" priority="1043">
      <formula>I5="black"</formula>
    </cfRule>
  </conditionalFormatting>
  <conditionalFormatting sqref="E5:J5">
    <cfRule type="expression" dxfId="1107" priority="1037" stopIfTrue="1">
      <formula>E5=FALSE</formula>
    </cfRule>
  </conditionalFormatting>
  <conditionalFormatting sqref="B8">
    <cfRule type="expression" dxfId="1106" priority="1031">
      <formula>B8="red"</formula>
    </cfRule>
    <cfRule type="expression" dxfId="1105" priority="1032">
      <formula>B8="blue"</formula>
    </cfRule>
    <cfRule type="expression" dxfId="1104" priority="1033">
      <formula>B8="GREEN"</formula>
    </cfRule>
    <cfRule type="expression" dxfId="1103" priority="1034">
      <formula>B8="BROWN"</formula>
    </cfRule>
    <cfRule type="expression" dxfId="1102" priority="1035">
      <formula>B8="yellow"</formula>
    </cfRule>
    <cfRule type="expression" dxfId="1101" priority="1036">
      <formula>B8="black"</formula>
    </cfRule>
  </conditionalFormatting>
  <conditionalFormatting sqref="B8">
    <cfRule type="expression" dxfId="1100" priority="1030" stopIfTrue="1">
      <formula>B8=FALSE</formula>
    </cfRule>
  </conditionalFormatting>
  <conditionalFormatting sqref="B8">
    <cfRule type="expression" dxfId="1099" priority="1024">
      <formula>B8="red"</formula>
    </cfRule>
    <cfRule type="expression" dxfId="1098" priority="1025">
      <formula>B8="blue"</formula>
    </cfRule>
    <cfRule type="expression" dxfId="1097" priority="1026">
      <formula>B8="GREEN"</formula>
    </cfRule>
    <cfRule type="expression" dxfId="1096" priority="1027">
      <formula>B8="BROWN"</formula>
    </cfRule>
    <cfRule type="expression" dxfId="1095" priority="1028">
      <formula>B8="yellow"</formula>
    </cfRule>
    <cfRule type="expression" dxfId="1094" priority="1029">
      <formula>B8="black"</formula>
    </cfRule>
  </conditionalFormatting>
  <conditionalFormatting sqref="B8">
    <cfRule type="expression" dxfId="1093" priority="1023" stopIfTrue="1">
      <formula>B8=FALSE</formula>
    </cfRule>
  </conditionalFormatting>
  <conditionalFormatting sqref="K5">
    <cfRule type="expression" dxfId="1092" priority="1017">
      <formula>K5="black"</formula>
    </cfRule>
    <cfRule type="expression" dxfId="1091" priority="1018">
      <formula>K5="red"</formula>
    </cfRule>
    <cfRule type="expression" dxfId="1090" priority="1019">
      <formula>K5="brown"</formula>
    </cfRule>
    <cfRule type="expression" dxfId="1089" priority="1020">
      <formula>K5="green"</formula>
    </cfRule>
    <cfRule type="expression" dxfId="1088" priority="1021">
      <formula>K5="blue"</formula>
    </cfRule>
    <cfRule type="expression" dxfId="1087" priority="1022">
      <formula>K5="yellow"</formula>
    </cfRule>
  </conditionalFormatting>
  <conditionalFormatting sqref="K5">
    <cfRule type="expression" dxfId="1086" priority="1016" stopIfTrue="1">
      <formula>K5=FALSE</formula>
    </cfRule>
  </conditionalFormatting>
  <conditionalFormatting sqref="B9">
    <cfRule type="expression" dxfId="1085" priority="674">
      <formula>B9="red"</formula>
    </cfRule>
    <cfRule type="expression" dxfId="1084" priority="675">
      <formula>B9="blue"</formula>
    </cfRule>
    <cfRule type="expression" dxfId="1083" priority="676">
      <formula>B9="GREEN"</formula>
    </cfRule>
    <cfRule type="expression" dxfId="1082" priority="677">
      <formula>B9="BROWN"</formula>
    </cfRule>
    <cfRule type="expression" dxfId="1081" priority="678">
      <formula>B9="yellow"</formula>
    </cfRule>
    <cfRule type="expression" dxfId="1080" priority="679">
      <formula>B9="black"</formula>
    </cfRule>
  </conditionalFormatting>
  <conditionalFormatting sqref="B9">
    <cfRule type="expression" dxfId="1079" priority="673" stopIfTrue="1">
      <formula>B9=FALSE</formula>
    </cfRule>
  </conditionalFormatting>
  <conditionalFormatting sqref="B15">
    <cfRule type="expression" dxfId="1078" priority="499">
      <formula>B15="red"</formula>
    </cfRule>
    <cfRule type="expression" dxfId="1077" priority="500">
      <formula>B15="blue"</formula>
    </cfRule>
    <cfRule type="expression" dxfId="1076" priority="501">
      <formula>B15="GREEN"</formula>
    </cfRule>
    <cfRule type="expression" dxfId="1075" priority="502">
      <formula>B15="BROWN"</formula>
    </cfRule>
    <cfRule type="expression" dxfId="1074" priority="503">
      <formula>B15="yellow"</formula>
    </cfRule>
    <cfRule type="expression" dxfId="1073" priority="504">
      <formula>B15="black"</formula>
    </cfRule>
  </conditionalFormatting>
  <conditionalFormatting sqref="B15">
    <cfRule type="expression" dxfId="1072" priority="498" stopIfTrue="1">
      <formula>B15=FALSE</formula>
    </cfRule>
  </conditionalFormatting>
  <conditionalFormatting sqref="B15">
    <cfRule type="expression" dxfId="1071" priority="492">
      <formula>B15="red"</formula>
    </cfRule>
    <cfRule type="expression" dxfId="1070" priority="493">
      <formula>B15="blue"</formula>
    </cfRule>
    <cfRule type="expression" dxfId="1069" priority="494">
      <formula>B15="GREEN"</formula>
    </cfRule>
    <cfRule type="expression" dxfId="1068" priority="495">
      <formula>B15="BROWN"</formula>
    </cfRule>
    <cfRule type="expression" dxfId="1067" priority="496">
      <formula>B15="yellow"</formula>
    </cfRule>
    <cfRule type="expression" dxfId="1066" priority="497">
      <formula>B15="black"</formula>
    </cfRule>
  </conditionalFormatting>
  <conditionalFormatting sqref="B15">
    <cfRule type="expression" dxfId="1065" priority="491" stopIfTrue="1">
      <formula>B15=FALSE</formula>
    </cfRule>
  </conditionalFormatting>
  <conditionalFormatting sqref="B16">
    <cfRule type="expression" dxfId="1064" priority="485">
      <formula>B16="red"</formula>
    </cfRule>
    <cfRule type="expression" dxfId="1063" priority="486">
      <formula>B16="blue"</formula>
    </cfRule>
    <cfRule type="expression" dxfId="1062" priority="487">
      <formula>B16="GREEN"</formula>
    </cfRule>
    <cfRule type="expression" dxfId="1061" priority="488">
      <formula>B16="BROWN"</formula>
    </cfRule>
    <cfRule type="expression" dxfId="1060" priority="489">
      <formula>B16="yellow"</formula>
    </cfRule>
    <cfRule type="expression" dxfId="1059" priority="490">
      <formula>B16="black"</formula>
    </cfRule>
  </conditionalFormatting>
  <conditionalFormatting sqref="B16">
    <cfRule type="expression" dxfId="1058" priority="484" stopIfTrue="1">
      <formula>B16=FALSE</formula>
    </cfRule>
  </conditionalFormatting>
  <conditionalFormatting sqref="B22">
    <cfRule type="expression" dxfId="1057" priority="478">
      <formula>B22="red"</formula>
    </cfRule>
    <cfRule type="expression" dxfId="1056" priority="479">
      <formula>B22="blue"</formula>
    </cfRule>
    <cfRule type="expression" dxfId="1055" priority="480">
      <formula>B22="GREEN"</formula>
    </cfRule>
    <cfRule type="expression" dxfId="1054" priority="481">
      <formula>B22="BROWN"</formula>
    </cfRule>
    <cfRule type="expression" dxfId="1053" priority="482">
      <formula>B22="yellow"</formula>
    </cfRule>
    <cfRule type="expression" dxfId="1052" priority="483">
      <formula>B22="black"</formula>
    </cfRule>
  </conditionalFormatting>
  <conditionalFormatting sqref="B22">
    <cfRule type="expression" dxfId="1051" priority="477" stopIfTrue="1">
      <formula>B22=FALSE</formula>
    </cfRule>
  </conditionalFormatting>
  <conditionalFormatting sqref="B22">
    <cfRule type="expression" dxfId="1050" priority="471">
      <formula>B22="red"</formula>
    </cfRule>
    <cfRule type="expression" dxfId="1049" priority="472">
      <formula>B22="blue"</formula>
    </cfRule>
    <cfRule type="expression" dxfId="1048" priority="473">
      <formula>B22="GREEN"</formula>
    </cfRule>
    <cfRule type="expression" dxfId="1047" priority="474">
      <formula>B22="BROWN"</formula>
    </cfRule>
    <cfRule type="expression" dxfId="1046" priority="475">
      <formula>B22="yellow"</formula>
    </cfRule>
    <cfRule type="expression" dxfId="1045" priority="476">
      <formula>B22="black"</formula>
    </cfRule>
  </conditionalFormatting>
  <conditionalFormatting sqref="B22">
    <cfRule type="expression" dxfId="1044" priority="470" stopIfTrue="1">
      <formula>B22=FALSE</formula>
    </cfRule>
  </conditionalFormatting>
  <conditionalFormatting sqref="B23">
    <cfRule type="expression" dxfId="1043" priority="464">
      <formula>B23="red"</formula>
    </cfRule>
    <cfRule type="expression" dxfId="1042" priority="465">
      <formula>B23="blue"</formula>
    </cfRule>
    <cfRule type="expression" dxfId="1041" priority="466">
      <formula>B23="GREEN"</formula>
    </cfRule>
    <cfRule type="expression" dxfId="1040" priority="467">
      <formula>B23="BROWN"</formula>
    </cfRule>
    <cfRule type="expression" dxfId="1039" priority="468">
      <formula>B23="yellow"</formula>
    </cfRule>
    <cfRule type="expression" dxfId="1038" priority="469">
      <formula>B23="black"</formula>
    </cfRule>
  </conditionalFormatting>
  <conditionalFormatting sqref="B23">
    <cfRule type="expression" dxfId="1037" priority="463" stopIfTrue="1">
      <formula>B23=FALSE</formula>
    </cfRule>
  </conditionalFormatting>
  <conditionalFormatting sqref="B29">
    <cfRule type="expression" dxfId="1036" priority="457">
      <formula>B29="red"</formula>
    </cfRule>
    <cfRule type="expression" dxfId="1035" priority="458">
      <formula>B29="blue"</formula>
    </cfRule>
    <cfRule type="expression" dxfId="1034" priority="459">
      <formula>B29="GREEN"</formula>
    </cfRule>
    <cfRule type="expression" dxfId="1033" priority="460">
      <formula>B29="BROWN"</formula>
    </cfRule>
    <cfRule type="expression" dxfId="1032" priority="461">
      <formula>B29="yellow"</formula>
    </cfRule>
    <cfRule type="expression" dxfId="1031" priority="462">
      <formula>B29="black"</formula>
    </cfRule>
  </conditionalFormatting>
  <conditionalFormatting sqref="B29">
    <cfRule type="expression" dxfId="1030" priority="456" stopIfTrue="1">
      <formula>B29=FALSE</formula>
    </cfRule>
  </conditionalFormatting>
  <conditionalFormatting sqref="B29">
    <cfRule type="expression" dxfId="1029" priority="450">
      <formula>B29="red"</formula>
    </cfRule>
    <cfRule type="expression" dxfId="1028" priority="451">
      <formula>B29="blue"</formula>
    </cfRule>
    <cfRule type="expression" dxfId="1027" priority="452">
      <formula>B29="GREEN"</formula>
    </cfRule>
    <cfRule type="expression" dxfId="1026" priority="453">
      <formula>B29="BROWN"</formula>
    </cfRule>
    <cfRule type="expression" dxfId="1025" priority="454">
      <formula>B29="yellow"</formula>
    </cfRule>
    <cfRule type="expression" dxfId="1024" priority="455">
      <formula>B29="black"</formula>
    </cfRule>
  </conditionalFormatting>
  <conditionalFormatting sqref="B29">
    <cfRule type="expression" dxfId="1023" priority="449" stopIfTrue="1">
      <formula>B29=FALSE</formula>
    </cfRule>
  </conditionalFormatting>
  <conditionalFormatting sqref="B30">
    <cfRule type="expression" dxfId="1022" priority="443">
      <formula>B30="red"</formula>
    </cfRule>
    <cfRule type="expression" dxfId="1021" priority="444">
      <formula>B30="blue"</formula>
    </cfRule>
    <cfRule type="expression" dxfId="1020" priority="445">
      <formula>B30="GREEN"</formula>
    </cfRule>
    <cfRule type="expression" dxfId="1019" priority="446">
      <formula>B30="BROWN"</formula>
    </cfRule>
    <cfRule type="expression" dxfId="1018" priority="447">
      <formula>B30="yellow"</formula>
    </cfRule>
    <cfRule type="expression" dxfId="1017" priority="448">
      <formula>B30="black"</formula>
    </cfRule>
  </conditionalFormatting>
  <conditionalFormatting sqref="B30">
    <cfRule type="expression" dxfId="1016" priority="442" stopIfTrue="1">
      <formula>B30=FALSE</formula>
    </cfRule>
  </conditionalFormatting>
  <conditionalFormatting sqref="B36">
    <cfRule type="expression" dxfId="1015" priority="436">
      <formula>B36="red"</formula>
    </cfRule>
    <cfRule type="expression" dxfId="1014" priority="437">
      <formula>B36="blue"</formula>
    </cfRule>
    <cfRule type="expression" dxfId="1013" priority="438">
      <formula>B36="GREEN"</formula>
    </cfRule>
    <cfRule type="expression" dxfId="1012" priority="439">
      <formula>B36="BROWN"</formula>
    </cfRule>
    <cfRule type="expression" dxfId="1011" priority="440">
      <formula>B36="yellow"</formula>
    </cfRule>
    <cfRule type="expression" dxfId="1010" priority="441">
      <formula>B36="black"</formula>
    </cfRule>
  </conditionalFormatting>
  <conditionalFormatting sqref="B36">
    <cfRule type="expression" dxfId="1009" priority="435" stopIfTrue="1">
      <formula>B36=FALSE</formula>
    </cfRule>
  </conditionalFormatting>
  <conditionalFormatting sqref="B36">
    <cfRule type="expression" dxfId="1008" priority="429">
      <formula>B36="red"</formula>
    </cfRule>
    <cfRule type="expression" dxfId="1007" priority="430">
      <formula>B36="blue"</formula>
    </cfRule>
    <cfRule type="expression" dxfId="1006" priority="431">
      <formula>B36="GREEN"</formula>
    </cfRule>
    <cfRule type="expression" dxfId="1005" priority="432">
      <formula>B36="BROWN"</formula>
    </cfRule>
    <cfRule type="expression" dxfId="1004" priority="433">
      <formula>B36="yellow"</formula>
    </cfRule>
    <cfRule type="expression" dxfId="1003" priority="434">
      <formula>B36="black"</formula>
    </cfRule>
  </conditionalFormatting>
  <conditionalFormatting sqref="B36">
    <cfRule type="expression" dxfId="1002" priority="428" stopIfTrue="1">
      <formula>B36=FALSE</formula>
    </cfRule>
  </conditionalFormatting>
  <conditionalFormatting sqref="B37">
    <cfRule type="expression" dxfId="1001" priority="422">
      <formula>B37="red"</formula>
    </cfRule>
    <cfRule type="expression" dxfId="1000" priority="423">
      <formula>B37="blue"</formula>
    </cfRule>
    <cfRule type="expression" dxfId="999" priority="424">
      <formula>B37="GREEN"</formula>
    </cfRule>
    <cfRule type="expression" dxfId="998" priority="425">
      <formula>B37="BROWN"</formula>
    </cfRule>
    <cfRule type="expression" dxfId="997" priority="426">
      <formula>B37="yellow"</formula>
    </cfRule>
    <cfRule type="expression" dxfId="996" priority="427">
      <formula>B37="black"</formula>
    </cfRule>
  </conditionalFormatting>
  <conditionalFormatting sqref="B37">
    <cfRule type="expression" dxfId="995" priority="421" stopIfTrue="1">
      <formula>B37=FALSE</formula>
    </cfRule>
  </conditionalFormatting>
  <conditionalFormatting sqref="B43">
    <cfRule type="expression" dxfId="994" priority="415">
      <formula>B43="red"</formula>
    </cfRule>
    <cfRule type="expression" dxfId="993" priority="416">
      <formula>B43="blue"</formula>
    </cfRule>
    <cfRule type="expression" dxfId="992" priority="417">
      <formula>B43="GREEN"</formula>
    </cfRule>
    <cfRule type="expression" dxfId="991" priority="418">
      <formula>B43="BROWN"</formula>
    </cfRule>
    <cfRule type="expression" dxfId="990" priority="419">
      <formula>B43="yellow"</formula>
    </cfRule>
    <cfRule type="expression" dxfId="989" priority="420">
      <formula>B43="black"</formula>
    </cfRule>
  </conditionalFormatting>
  <conditionalFormatting sqref="B43">
    <cfRule type="expression" dxfId="988" priority="414" stopIfTrue="1">
      <formula>B43=FALSE</formula>
    </cfRule>
  </conditionalFormatting>
  <conditionalFormatting sqref="B43">
    <cfRule type="expression" dxfId="987" priority="408">
      <formula>B43="red"</formula>
    </cfRule>
    <cfRule type="expression" dxfId="986" priority="409">
      <formula>B43="blue"</formula>
    </cfRule>
    <cfRule type="expression" dxfId="985" priority="410">
      <formula>B43="GREEN"</formula>
    </cfRule>
    <cfRule type="expression" dxfId="984" priority="411">
      <formula>B43="BROWN"</formula>
    </cfRule>
    <cfRule type="expression" dxfId="983" priority="412">
      <formula>B43="yellow"</formula>
    </cfRule>
    <cfRule type="expression" dxfId="982" priority="413">
      <formula>B43="black"</formula>
    </cfRule>
  </conditionalFormatting>
  <conditionalFormatting sqref="B43">
    <cfRule type="expression" dxfId="981" priority="407" stopIfTrue="1">
      <formula>B43=FALSE</formula>
    </cfRule>
  </conditionalFormatting>
  <conditionalFormatting sqref="B44">
    <cfRule type="expression" dxfId="980" priority="401">
      <formula>B44="red"</formula>
    </cfRule>
    <cfRule type="expression" dxfId="979" priority="402">
      <formula>B44="blue"</formula>
    </cfRule>
    <cfRule type="expression" dxfId="978" priority="403">
      <formula>B44="GREEN"</formula>
    </cfRule>
    <cfRule type="expression" dxfId="977" priority="404">
      <formula>B44="BROWN"</formula>
    </cfRule>
    <cfRule type="expression" dxfId="976" priority="405">
      <formula>B44="yellow"</formula>
    </cfRule>
    <cfRule type="expression" dxfId="975" priority="406">
      <formula>B44="black"</formula>
    </cfRule>
  </conditionalFormatting>
  <conditionalFormatting sqref="B44">
    <cfRule type="expression" dxfId="974" priority="400" stopIfTrue="1">
      <formula>B44=FALSE</formula>
    </cfRule>
  </conditionalFormatting>
  <conditionalFormatting sqref="B50">
    <cfRule type="expression" dxfId="973" priority="394">
      <formula>B50="red"</formula>
    </cfRule>
    <cfRule type="expression" dxfId="972" priority="395">
      <formula>B50="blue"</formula>
    </cfRule>
    <cfRule type="expression" dxfId="971" priority="396">
      <formula>B50="GREEN"</formula>
    </cfRule>
    <cfRule type="expression" dxfId="970" priority="397">
      <formula>B50="BROWN"</formula>
    </cfRule>
    <cfRule type="expression" dxfId="969" priority="398">
      <formula>B50="yellow"</formula>
    </cfRule>
    <cfRule type="expression" dxfId="968" priority="399">
      <formula>B50="black"</formula>
    </cfRule>
  </conditionalFormatting>
  <conditionalFormatting sqref="B50">
    <cfRule type="expression" dxfId="967" priority="393" stopIfTrue="1">
      <formula>B50=FALSE</formula>
    </cfRule>
  </conditionalFormatting>
  <conditionalFormatting sqref="B50">
    <cfRule type="expression" dxfId="966" priority="387">
      <formula>B50="red"</formula>
    </cfRule>
    <cfRule type="expression" dxfId="965" priority="388">
      <formula>B50="blue"</formula>
    </cfRule>
    <cfRule type="expression" dxfId="964" priority="389">
      <formula>B50="GREEN"</formula>
    </cfRule>
    <cfRule type="expression" dxfId="963" priority="390">
      <formula>B50="BROWN"</formula>
    </cfRule>
    <cfRule type="expression" dxfId="962" priority="391">
      <formula>B50="yellow"</formula>
    </cfRule>
    <cfRule type="expression" dxfId="961" priority="392">
      <formula>B50="black"</formula>
    </cfRule>
  </conditionalFormatting>
  <conditionalFormatting sqref="B50">
    <cfRule type="expression" dxfId="960" priority="386" stopIfTrue="1">
      <formula>B50=FALSE</formula>
    </cfRule>
  </conditionalFormatting>
  <conditionalFormatting sqref="B51">
    <cfRule type="expression" dxfId="959" priority="380">
      <formula>B51="red"</formula>
    </cfRule>
    <cfRule type="expression" dxfId="958" priority="381">
      <formula>B51="blue"</formula>
    </cfRule>
    <cfRule type="expression" dxfId="957" priority="382">
      <formula>B51="GREEN"</formula>
    </cfRule>
    <cfRule type="expression" dxfId="956" priority="383">
      <formula>B51="BROWN"</formula>
    </cfRule>
    <cfRule type="expression" dxfId="955" priority="384">
      <formula>B51="yellow"</formula>
    </cfRule>
    <cfRule type="expression" dxfId="954" priority="385">
      <formula>B51="black"</formula>
    </cfRule>
  </conditionalFormatting>
  <conditionalFormatting sqref="B51">
    <cfRule type="expression" dxfId="953" priority="379" stopIfTrue="1">
      <formula>B51=FALSE</formula>
    </cfRule>
  </conditionalFormatting>
  <conditionalFormatting sqref="B57">
    <cfRule type="expression" dxfId="952" priority="373">
      <formula>B57="red"</formula>
    </cfRule>
    <cfRule type="expression" dxfId="951" priority="374">
      <formula>B57="blue"</formula>
    </cfRule>
    <cfRule type="expression" dxfId="950" priority="375">
      <formula>B57="GREEN"</formula>
    </cfRule>
    <cfRule type="expression" dxfId="949" priority="376">
      <formula>B57="BROWN"</formula>
    </cfRule>
    <cfRule type="expression" dxfId="948" priority="377">
      <formula>B57="yellow"</formula>
    </cfRule>
    <cfRule type="expression" dxfId="947" priority="378">
      <formula>B57="black"</formula>
    </cfRule>
  </conditionalFormatting>
  <conditionalFormatting sqref="B57">
    <cfRule type="expression" dxfId="946" priority="372" stopIfTrue="1">
      <formula>B57=FALSE</formula>
    </cfRule>
  </conditionalFormatting>
  <conditionalFormatting sqref="B57">
    <cfRule type="expression" dxfId="945" priority="366">
      <formula>B57="red"</formula>
    </cfRule>
    <cfRule type="expression" dxfId="944" priority="367">
      <formula>B57="blue"</formula>
    </cfRule>
    <cfRule type="expression" dxfId="943" priority="368">
      <formula>B57="GREEN"</formula>
    </cfRule>
    <cfRule type="expression" dxfId="942" priority="369">
      <formula>B57="BROWN"</formula>
    </cfRule>
    <cfRule type="expression" dxfId="941" priority="370">
      <formula>B57="yellow"</formula>
    </cfRule>
    <cfRule type="expression" dxfId="940" priority="371">
      <formula>B57="black"</formula>
    </cfRule>
  </conditionalFormatting>
  <conditionalFormatting sqref="B57">
    <cfRule type="expression" dxfId="939" priority="365" stopIfTrue="1">
      <formula>B57=FALSE</formula>
    </cfRule>
  </conditionalFormatting>
  <conditionalFormatting sqref="B58">
    <cfRule type="expression" dxfId="938" priority="359">
      <formula>B58="red"</formula>
    </cfRule>
    <cfRule type="expression" dxfId="937" priority="360">
      <formula>B58="blue"</formula>
    </cfRule>
    <cfRule type="expression" dxfId="936" priority="361">
      <formula>B58="GREEN"</formula>
    </cfRule>
    <cfRule type="expression" dxfId="935" priority="362">
      <formula>B58="BROWN"</formula>
    </cfRule>
    <cfRule type="expression" dxfId="934" priority="363">
      <formula>B58="yellow"</formula>
    </cfRule>
    <cfRule type="expression" dxfId="933" priority="364">
      <formula>B58="black"</formula>
    </cfRule>
  </conditionalFormatting>
  <conditionalFormatting sqref="B58">
    <cfRule type="expression" dxfId="932" priority="358" stopIfTrue="1">
      <formula>B58=FALSE</formula>
    </cfRule>
  </conditionalFormatting>
  <conditionalFormatting sqref="B64">
    <cfRule type="expression" dxfId="931" priority="352">
      <formula>B64="red"</formula>
    </cfRule>
    <cfRule type="expression" dxfId="930" priority="353">
      <formula>B64="blue"</formula>
    </cfRule>
    <cfRule type="expression" dxfId="929" priority="354">
      <formula>B64="GREEN"</formula>
    </cfRule>
    <cfRule type="expression" dxfId="928" priority="355">
      <formula>B64="BROWN"</formula>
    </cfRule>
    <cfRule type="expression" dxfId="927" priority="356">
      <formula>B64="yellow"</formula>
    </cfRule>
    <cfRule type="expression" dxfId="926" priority="357">
      <formula>B64="black"</formula>
    </cfRule>
  </conditionalFormatting>
  <conditionalFormatting sqref="B64">
    <cfRule type="expression" dxfId="925" priority="351" stopIfTrue="1">
      <formula>B64=FALSE</formula>
    </cfRule>
  </conditionalFormatting>
  <conditionalFormatting sqref="B64">
    <cfRule type="expression" dxfId="924" priority="345">
      <formula>B64="red"</formula>
    </cfRule>
    <cfRule type="expression" dxfId="923" priority="346">
      <formula>B64="blue"</formula>
    </cfRule>
    <cfRule type="expression" dxfId="922" priority="347">
      <formula>B64="GREEN"</formula>
    </cfRule>
    <cfRule type="expression" dxfId="921" priority="348">
      <formula>B64="BROWN"</formula>
    </cfRule>
    <cfRule type="expression" dxfId="920" priority="349">
      <formula>B64="yellow"</formula>
    </cfRule>
    <cfRule type="expression" dxfId="919" priority="350">
      <formula>B64="black"</formula>
    </cfRule>
  </conditionalFormatting>
  <conditionalFormatting sqref="B64">
    <cfRule type="expression" dxfId="918" priority="344" stopIfTrue="1">
      <formula>B64=FALSE</formula>
    </cfRule>
  </conditionalFormatting>
  <conditionalFormatting sqref="B65">
    <cfRule type="expression" dxfId="917" priority="338">
      <formula>B65="red"</formula>
    </cfRule>
    <cfRule type="expression" dxfId="916" priority="339">
      <formula>B65="blue"</formula>
    </cfRule>
    <cfRule type="expression" dxfId="915" priority="340">
      <formula>B65="GREEN"</formula>
    </cfRule>
    <cfRule type="expression" dxfId="914" priority="341">
      <formula>B65="BROWN"</formula>
    </cfRule>
    <cfRule type="expression" dxfId="913" priority="342">
      <formula>B65="yellow"</formula>
    </cfRule>
    <cfRule type="expression" dxfId="912" priority="343">
      <formula>B65="black"</formula>
    </cfRule>
  </conditionalFormatting>
  <conditionalFormatting sqref="B65">
    <cfRule type="expression" dxfId="911" priority="337" stopIfTrue="1">
      <formula>B65=FALSE</formula>
    </cfRule>
  </conditionalFormatting>
  <conditionalFormatting sqref="B71">
    <cfRule type="expression" dxfId="910" priority="331">
      <formula>B71="red"</formula>
    </cfRule>
    <cfRule type="expression" dxfId="909" priority="332">
      <formula>B71="blue"</formula>
    </cfRule>
    <cfRule type="expression" dxfId="908" priority="333">
      <formula>B71="GREEN"</formula>
    </cfRule>
    <cfRule type="expression" dxfId="907" priority="334">
      <formula>B71="BROWN"</formula>
    </cfRule>
    <cfRule type="expression" dxfId="906" priority="335">
      <formula>B71="yellow"</formula>
    </cfRule>
    <cfRule type="expression" dxfId="905" priority="336">
      <formula>B71="black"</formula>
    </cfRule>
  </conditionalFormatting>
  <conditionalFormatting sqref="B71">
    <cfRule type="expression" dxfId="904" priority="330" stopIfTrue="1">
      <formula>B71=FALSE</formula>
    </cfRule>
  </conditionalFormatting>
  <conditionalFormatting sqref="B71">
    <cfRule type="expression" dxfId="903" priority="324">
      <formula>B71="red"</formula>
    </cfRule>
    <cfRule type="expression" dxfId="902" priority="325">
      <formula>B71="blue"</formula>
    </cfRule>
    <cfRule type="expression" dxfId="901" priority="326">
      <formula>B71="GREEN"</formula>
    </cfRule>
    <cfRule type="expression" dxfId="900" priority="327">
      <formula>B71="BROWN"</formula>
    </cfRule>
    <cfRule type="expression" dxfId="899" priority="328">
      <formula>B71="yellow"</formula>
    </cfRule>
    <cfRule type="expression" dxfId="898" priority="329">
      <formula>B71="black"</formula>
    </cfRule>
  </conditionalFormatting>
  <conditionalFormatting sqref="B71">
    <cfRule type="expression" dxfId="897" priority="323" stopIfTrue="1">
      <formula>B71=FALSE</formula>
    </cfRule>
  </conditionalFormatting>
  <conditionalFormatting sqref="B72">
    <cfRule type="expression" dxfId="896" priority="317">
      <formula>B72="red"</formula>
    </cfRule>
    <cfRule type="expression" dxfId="895" priority="318">
      <formula>B72="blue"</formula>
    </cfRule>
    <cfRule type="expression" dxfId="894" priority="319">
      <formula>B72="GREEN"</formula>
    </cfRule>
    <cfRule type="expression" dxfId="893" priority="320">
      <formula>B72="BROWN"</formula>
    </cfRule>
    <cfRule type="expression" dxfId="892" priority="321">
      <formula>B72="yellow"</formula>
    </cfRule>
    <cfRule type="expression" dxfId="891" priority="322">
      <formula>B72="black"</formula>
    </cfRule>
  </conditionalFormatting>
  <conditionalFormatting sqref="B72">
    <cfRule type="expression" dxfId="890" priority="316" stopIfTrue="1">
      <formula>B72=FALSE</formula>
    </cfRule>
  </conditionalFormatting>
  <conditionalFormatting sqref="B78">
    <cfRule type="expression" dxfId="889" priority="310">
      <formula>B78="red"</formula>
    </cfRule>
    <cfRule type="expression" dxfId="888" priority="311">
      <formula>B78="blue"</formula>
    </cfRule>
    <cfRule type="expression" dxfId="887" priority="312">
      <formula>B78="GREEN"</formula>
    </cfRule>
    <cfRule type="expression" dxfId="886" priority="313">
      <formula>B78="BROWN"</formula>
    </cfRule>
    <cfRule type="expression" dxfId="885" priority="314">
      <formula>B78="yellow"</formula>
    </cfRule>
    <cfRule type="expression" dxfId="884" priority="315">
      <formula>B78="black"</formula>
    </cfRule>
  </conditionalFormatting>
  <conditionalFormatting sqref="B78">
    <cfRule type="expression" dxfId="883" priority="309" stopIfTrue="1">
      <formula>B78=FALSE</formula>
    </cfRule>
  </conditionalFormatting>
  <conditionalFormatting sqref="B78">
    <cfRule type="expression" dxfId="882" priority="303">
      <formula>B78="red"</formula>
    </cfRule>
    <cfRule type="expression" dxfId="881" priority="304">
      <formula>B78="blue"</formula>
    </cfRule>
    <cfRule type="expression" dxfId="880" priority="305">
      <formula>B78="GREEN"</formula>
    </cfRule>
    <cfRule type="expression" dxfId="879" priority="306">
      <formula>B78="BROWN"</formula>
    </cfRule>
    <cfRule type="expression" dxfId="878" priority="307">
      <formula>B78="yellow"</formula>
    </cfRule>
    <cfRule type="expression" dxfId="877" priority="308">
      <formula>B78="black"</formula>
    </cfRule>
  </conditionalFormatting>
  <conditionalFormatting sqref="B78">
    <cfRule type="expression" dxfId="876" priority="302" stopIfTrue="1">
      <formula>B78=FALSE</formula>
    </cfRule>
  </conditionalFormatting>
  <conditionalFormatting sqref="B79">
    <cfRule type="expression" dxfId="875" priority="296">
      <formula>B79="red"</formula>
    </cfRule>
    <cfRule type="expression" dxfId="874" priority="297">
      <formula>B79="blue"</formula>
    </cfRule>
    <cfRule type="expression" dxfId="873" priority="298">
      <formula>B79="GREEN"</formula>
    </cfRule>
    <cfRule type="expression" dxfId="872" priority="299">
      <formula>B79="BROWN"</formula>
    </cfRule>
    <cfRule type="expression" dxfId="871" priority="300">
      <formula>B79="yellow"</formula>
    </cfRule>
    <cfRule type="expression" dxfId="870" priority="301">
      <formula>B79="black"</formula>
    </cfRule>
  </conditionalFormatting>
  <conditionalFormatting sqref="B79">
    <cfRule type="expression" dxfId="869" priority="295" stopIfTrue="1">
      <formula>B79=FALSE</formula>
    </cfRule>
  </conditionalFormatting>
  <conditionalFormatting sqref="B85">
    <cfRule type="expression" dxfId="868" priority="289">
      <formula>B85="red"</formula>
    </cfRule>
    <cfRule type="expression" dxfId="867" priority="290">
      <formula>B85="blue"</formula>
    </cfRule>
    <cfRule type="expression" dxfId="866" priority="291">
      <formula>B85="GREEN"</formula>
    </cfRule>
    <cfRule type="expression" dxfId="865" priority="292">
      <formula>B85="BROWN"</formula>
    </cfRule>
    <cfRule type="expression" dxfId="864" priority="293">
      <formula>B85="yellow"</formula>
    </cfRule>
    <cfRule type="expression" dxfId="863" priority="294">
      <formula>B85="black"</formula>
    </cfRule>
  </conditionalFormatting>
  <conditionalFormatting sqref="B85">
    <cfRule type="expression" dxfId="862" priority="288" stopIfTrue="1">
      <formula>B85=FALSE</formula>
    </cfRule>
  </conditionalFormatting>
  <conditionalFormatting sqref="B85">
    <cfRule type="expression" dxfId="861" priority="282">
      <formula>B85="red"</formula>
    </cfRule>
    <cfRule type="expression" dxfId="860" priority="283">
      <formula>B85="blue"</formula>
    </cfRule>
    <cfRule type="expression" dxfId="859" priority="284">
      <formula>B85="GREEN"</formula>
    </cfRule>
    <cfRule type="expression" dxfId="858" priority="285">
      <formula>B85="BROWN"</formula>
    </cfRule>
    <cfRule type="expression" dxfId="857" priority="286">
      <formula>B85="yellow"</formula>
    </cfRule>
    <cfRule type="expression" dxfId="856" priority="287">
      <formula>B85="black"</formula>
    </cfRule>
  </conditionalFormatting>
  <conditionalFormatting sqref="B85">
    <cfRule type="expression" dxfId="855" priority="281" stopIfTrue="1">
      <formula>B85=FALSE</formula>
    </cfRule>
  </conditionalFormatting>
  <conditionalFormatting sqref="B86">
    <cfRule type="expression" dxfId="854" priority="275">
      <formula>B86="red"</formula>
    </cfRule>
    <cfRule type="expression" dxfId="853" priority="276">
      <formula>B86="blue"</formula>
    </cfRule>
    <cfRule type="expression" dxfId="852" priority="277">
      <formula>B86="GREEN"</formula>
    </cfRule>
    <cfRule type="expression" dxfId="851" priority="278">
      <formula>B86="BROWN"</formula>
    </cfRule>
    <cfRule type="expression" dxfId="850" priority="279">
      <formula>B86="yellow"</formula>
    </cfRule>
    <cfRule type="expression" dxfId="849" priority="280">
      <formula>B86="black"</formula>
    </cfRule>
  </conditionalFormatting>
  <conditionalFormatting sqref="B86">
    <cfRule type="expression" dxfId="848" priority="274" stopIfTrue="1">
      <formula>B86=FALSE</formula>
    </cfRule>
  </conditionalFormatting>
  <conditionalFormatting sqref="B92">
    <cfRule type="expression" dxfId="847" priority="268">
      <formula>B92="red"</formula>
    </cfRule>
    <cfRule type="expression" dxfId="846" priority="269">
      <formula>B92="blue"</formula>
    </cfRule>
    <cfRule type="expression" dxfId="845" priority="270">
      <formula>B92="GREEN"</formula>
    </cfRule>
    <cfRule type="expression" dxfId="844" priority="271">
      <formula>B92="BROWN"</formula>
    </cfRule>
    <cfRule type="expression" dxfId="843" priority="272">
      <formula>B92="yellow"</formula>
    </cfRule>
    <cfRule type="expression" dxfId="842" priority="273">
      <formula>B92="black"</formula>
    </cfRule>
  </conditionalFormatting>
  <conditionalFormatting sqref="B92">
    <cfRule type="expression" dxfId="841" priority="267" stopIfTrue="1">
      <formula>B92=FALSE</formula>
    </cfRule>
  </conditionalFormatting>
  <conditionalFormatting sqref="B92">
    <cfRule type="expression" dxfId="840" priority="261">
      <formula>B92="red"</formula>
    </cfRule>
    <cfRule type="expression" dxfId="839" priority="262">
      <formula>B92="blue"</formula>
    </cfRule>
    <cfRule type="expression" dxfId="838" priority="263">
      <formula>B92="GREEN"</formula>
    </cfRule>
    <cfRule type="expression" dxfId="837" priority="264">
      <formula>B92="BROWN"</formula>
    </cfRule>
    <cfRule type="expression" dxfId="836" priority="265">
      <formula>B92="yellow"</formula>
    </cfRule>
    <cfRule type="expression" dxfId="835" priority="266">
      <formula>B92="black"</formula>
    </cfRule>
  </conditionalFormatting>
  <conditionalFormatting sqref="B92">
    <cfRule type="expression" dxfId="834" priority="260" stopIfTrue="1">
      <formula>B92=FALSE</formula>
    </cfRule>
  </conditionalFormatting>
  <conditionalFormatting sqref="B93">
    <cfRule type="expression" dxfId="833" priority="254">
      <formula>B93="red"</formula>
    </cfRule>
    <cfRule type="expression" dxfId="832" priority="255">
      <formula>B93="blue"</formula>
    </cfRule>
    <cfRule type="expression" dxfId="831" priority="256">
      <formula>B93="GREEN"</formula>
    </cfRule>
    <cfRule type="expression" dxfId="830" priority="257">
      <formula>B93="BROWN"</formula>
    </cfRule>
    <cfRule type="expression" dxfId="829" priority="258">
      <formula>B93="yellow"</formula>
    </cfRule>
    <cfRule type="expression" dxfId="828" priority="259">
      <formula>B93="black"</formula>
    </cfRule>
  </conditionalFormatting>
  <conditionalFormatting sqref="B93">
    <cfRule type="expression" dxfId="827" priority="253" stopIfTrue="1">
      <formula>B93=FALSE</formula>
    </cfRule>
  </conditionalFormatting>
  <conditionalFormatting sqref="B99">
    <cfRule type="expression" dxfId="826" priority="247">
      <formula>B99="red"</formula>
    </cfRule>
    <cfRule type="expression" dxfId="825" priority="248">
      <formula>B99="blue"</formula>
    </cfRule>
    <cfRule type="expression" dxfId="824" priority="249">
      <formula>B99="GREEN"</formula>
    </cfRule>
    <cfRule type="expression" dxfId="823" priority="250">
      <formula>B99="BROWN"</formula>
    </cfRule>
    <cfRule type="expression" dxfId="822" priority="251">
      <formula>B99="yellow"</formula>
    </cfRule>
    <cfRule type="expression" dxfId="821" priority="252">
      <formula>B99="black"</formula>
    </cfRule>
  </conditionalFormatting>
  <conditionalFormatting sqref="B99">
    <cfRule type="expression" dxfId="820" priority="246" stopIfTrue="1">
      <formula>B99=FALSE</formula>
    </cfRule>
  </conditionalFormatting>
  <conditionalFormatting sqref="B99">
    <cfRule type="expression" dxfId="819" priority="240">
      <formula>B99="red"</formula>
    </cfRule>
    <cfRule type="expression" dxfId="818" priority="241">
      <formula>B99="blue"</formula>
    </cfRule>
    <cfRule type="expression" dxfId="817" priority="242">
      <formula>B99="GREEN"</formula>
    </cfRule>
    <cfRule type="expression" dxfId="816" priority="243">
      <formula>B99="BROWN"</formula>
    </cfRule>
    <cfRule type="expression" dxfId="815" priority="244">
      <formula>B99="yellow"</formula>
    </cfRule>
    <cfRule type="expression" dxfId="814" priority="245">
      <formula>B99="black"</formula>
    </cfRule>
  </conditionalFormatting>
  <conditionalFormatting sqref="B99">
    <cfRule type="expression" dxfId="813" priority="239" stopIfTrue="1">
      <formula>B99=FALSE</formula>
    </cfRule>
  </conditionalFormatting>
  <conditionalFormatting sqref="B100">
    <cfRule type="expression" dxfId="812" priority="233">
      <formula>B100="red"</formula>
    </cfRule>
    <cfRule type="expression" dxfId="811" priority="234">
      <formula>B100="blue"</formula>
    </cfRule>
    <cfRule type="expression" dxfId="810" priority="235">
      <formula>B100="GREEN"</formula>
    </cfRule>
    <cfRule type="expression" dxfId="809" priority="236">
      <formula>B100="BROWN"</formula>
    </cfRule>
    <cfRule type="expression" dxfId="808" priority="237">
      <formula>B100="yellow"</formula>
    </cfRule>
    <cfRule type="expression" dxfId="807" priority="238">
      <formula>B100="black"</formula>
    </cfRule>
  </conditionalFormatting>
  <conditionalFormatting sqref="B100">
    <cfRule type="expression" dxfId="806" priority="232" stopIfTrue="1">
      <formula>B100=FALSE</formula>
    </cfRule>
  </conditionalFormatting>
  <conditionalFormatting sqref="B106">
    <cfRule type="expression" dxfId="805" priority="226">
      <formula>B106="red"</formula>
    </cfRule>
    <cfRule type="expression" dxfId="804" priority="227">
      <formula>B106="blue"</formula>
    </cfRule>
    <cfRule type="expression" dxfId="803" priority="228">
      <formula>B106="GREEN"</formula>
    </cfRule>
    <cfRule type="expression" dxfId="802" priority="229">
      <formula>B106="BROWN"</formula>
    </cfRule>
    <cfRule type="expression" dxfId="801" priority="230">
      <formula>B106="yellow"</formula>
    </cfRule>
    <cfRule type="expression" dxfId="800" priority="231">
      <formula>B106="black"</formula>
    </cfRule>
  </conditionalFormatting>
  <conditionalFormatting sqref="B106">
    <cfRule type="expression" dxfId="799" priority="225" stopIfTrue="1">
      <formula>B106=FALSE</formula>
    </cfRule>
  </conditionalFormatting>
  <conditionalFormatting sqref="B106">
    <cfRule type="expression" dxfId="798" priority="219">
      <formula>B106="red"</formula>
    </cfRule>
    <cfRule type="expression" dxfId="797" priority="220">
      <formula>B106="blue"</formula>
    </cfRule>
    <cfRule type="expression" dxfId="796" priority="221">
      <formula>B106="GREEN"</formula>
    </cfRule>
    <cfRule type="expression" dxfId="795" priority="222">
      <formula>B106="BROWN"</formula>
    </cfRule>
    <cfRule type="expression" dxfId="794" priority="223">
      <formula>B106="yellow"</formula>
    </cfRule>
    <cfRule type="expression" dxfId="793" priority="224">
      <formula>B106="black"</formula>
    </cfRule>
  </conditionalFormatting>
  <conditionalFormatting sqref="B106">
    <cfRule type="expression" dxfId="792" priority="218" stopIfTrue="1">
      <formula>B106=FALSE</formula>
    </cfRule>
  </conditionalFormatting>
  <conditionalFormatting sqref="B107">
    <cfRule type="expression" dxfId="791" priority="212">
      <formula>B107="red"</formula>
    </cfRule>
    <cfRule type="expression" dxfId="790" priority="213">
      <formula>B107="blue"</formula>
    </cfRule>
    <cfRule type="expression" dxfId="789" priority="214">
      <formula>B107="GREEN"</formula>
    </cfRule>
    <cfRule type="expression" dxfId="788" priority="215">
      <formula>B107="BROWN"</formula>
    </cfRule>
    <cfRule type="expression" dxfId="787" priority="216">
      <formula>B107="yellow"</formula>
    </cfRule>
    <cfRule type="expression" dxfId="786" priority="217">
      <formula>B107="black"</formula>
    </cfRule>
  </conditionalFormatting>
  <conditionalFormatting sqref="B107">
    <cfRule type="expression" dxfId="785" priority="211" stopIfTrue="1">
      <formula>B107=FALSE</formula>
    </cfRule>
  </conditionalFormatting>
  <conditionalFormatting sqref="B113">
    <cfRule type="expression" dxfId="784" priority="205">
      <formula>B113="red"</formula>
    </cfRule>
    <cfRule type="expression" dxfId="783" priority="206">
      <formula>B113="blue"</formula>
    </cfRule>
    <cfRule type="expression" dxfId="782" priority="207">
      <formula>B113="GREEN"</formula>
    </cfRule>
    <cfRule type="expression" dxfId="781" priority="208">
      <formula>B113="BROWN"</formula>
    </cfRule>
    <cfRule type="expression" dxfId="780" priority="209">
      <formula>B113="yellow"</formula>
    </cfRule>
    <cfRule type="expression" dxfId="779" priority="210">
      <formula>B113="black"</formula>
    </cfRule>
  </conditionalFormatting>
  <conditionalFormatting sqref="B113">
    <cfRule type="expression" dxfId="778" priority="204" stopIfTrue="1">
      <formula>B113=FALSE</formula>
    </cfRule>
  </conditionalFormatting>
  <conditionalFormatting sqref="B113">
    <cfRule type="expression" dxfId="777" priority="198">
      <formula>B113="red"</formula>
    </cfRule>
    <cfRule type="expression" dxfId="776" priority="199">
      <formula>B113="blue"</formula>
    </cfRule>
    <cfRule type="expression" dxfId="775" priority="200">
      <formula>B113="GREEN"</formula>
    </cfRule>
    <cfRule type="expression" dxfId="774" priority="201">
      <formula>B113="BROWN"</formula>
    </cfRule>
    <cfRule type="expression" dxfId="773" priority="202">
      <formula>B113="yellow"</formula>
    </cfRule>
    <cfRule type="expression" dxfId="772" priority="203">
      <formula>B113="black"</formula>
    </cfRule>
  </conditionalFormatting>
  <conditionalFormatting sqref="B113">
    <cfRule type="expression" dxfId="771" priority="197" stopIfTrue="1">
      <formula>B113=FALSE</formula>
    </cfRule>
  </conditionalFormatting>
  <conditionalFormatting sqref="B114">
    <cfRule type="expression" dxfId="770" priority="191">
      <formula>B114="red"</formula>
    </cfRule>
    <cfRule type="expression" dxfId="769" priority="192">
      <formula>B114="blue"</formula>
    </cfRule>
    <cfRule type="expression" dxfId="768" priority="193">
      <formula>B114="GREEN"</formula>
    </cfRule>
    <cfRule type="expression" dxfId="767" priority="194">
      <formula>B114="BROWN"</formula>
    </cfRule>
    <cfRule type="expression" dxfId="766" priority="195">
      <formula>B114="yellow"</formula>
    </cfRule>
    <cfRule type="expression" dxfId="765" priority="196">
      <formula>B114="black"</formula>
    </cfRule>
  </conditionalFormatting>
  <conditionalFormatting sqref="B114">
    <cfRule type="expression" dxfId="764" priority="190" stopIfTrue="1">
      <formula>B114=FALSE</formula>
    </cfRule>
  </conditionalFormatting>
  <conditionalFormatting sqref="B120">
    <cfRule type="expression" dxfId="763" priority="184">
      <formula>B120="red"</formula>
    </cfRule>
    <cfRule type="expression" dxfId="762" priority="185">
      <formula>B120="blue"</formula>
    </cfRule>
    <cfRule type="expression" dxfId="761" priority="186">
      <formula>B120="GREEN"</formula>
    </cfRule>
    <cfRule type="expression" dxfId="760" priority="187">
      <formula>B120="BROWN"</formula>
    </cfRule>
    <cfRule type="expression" dxfId="759" priority="188">
      <formula>B120="yellow"</formula>
    </cfRule>
    <cfRule type="expression" dxfId="758" priority="189">
      <formula>B120="black"</formula>
    </cfRule>
  </conditionalFormatting>
  <conditionalFormatting sqref="B120">
    <cfRule type="expression" dxfId="757" priority="183" stopIfTrue="1">
      <formula>B120=FALSE</formula>
    </cfRule>
  </conditionalFormatting>
  <conditionalFormatting sqref="B120">
    <cfRule type="expression" dxfId="756" priority="177">
      <formula>B120="red"</formula>
    </cfRule>
    <cfRule type="expression" dxfId="755" priority="178">
      <formula>B120="blue"</formula>
    </cfRule>
    <cfRule type="expression" dxfId="754" priority="179">
      <formula>B120="GREEN"</formula>
    </cfRule>
    <cfRule type="expression" dxfId="753" priority="180">
      <formula>B120="BROWN"</formula>
    </cfRule>
    <cfRule type="expression" dxfId="752" priority="181">
      <formula>B120="yellow"</formula>
    </cfRule>
    <cfRule type="expression" dxfId="751" priority="182">
      <formula>B120="black"</formula>
    </cfRule>
  </conditionalFormatting>
  <conditionalFormatting sqref="B120">
    <cfRule type="expression" dxfId="750" priority="176" stopIfTrue="1">
      <formula>B120=FALSE</formula>
    </cfRule>
  </conditionalFormatting>
  <conditionalFormatting sqref="B121">
    <cfRule type="expression" dxfId="749" priority="170">
      <formula>B121="red"</formula>
    </cfRule>
    <cfRule type="expression" dxfId="748" priority="171">
      <formula>B121="blue"</formula>
    </cfRule>
    <cfRule type="expression" dxfId="747" priority="172">
      <formula>B121="GREEN"</formula>
    </cfRule>
    <cfRule type="expression" dxfId="746" priority="173">
      <formula>B121="BROWN"</formula>
    </cfRule>
    <cfRule type="expression" dxfId="745" priority="174">
      <formula>B121="yellow"</formula>
    </cfRule>
    <cfRule type="expression" dxfId="744" priority="175">
      <formula>B121="black"</formula>
    </cfRule>
  </conditionalFormatting>
  <conditionalFormatting sqref="B121">
    <cfRule type="expression" dxfId="743" priority="169" stopIfTrue="1">
      <formula>B121=FALSE</formula>
    </cfRule>
  </conditionalFormatting>
  <conditionalFormatting sqref="B127">
    <cfRule type="expression" dxfId="742" priority="163">
      <formula>B127="red"</formula>
    </cfRule>
    <cfRule type="expression" dxfId="741" priority="164">
      <formula>B127="blue"</formula>
    </cfRule>
    <cfRule type="expression" dxfId="740" priority="165">
      <formula>B127="GREEN"</formula>
    </cfRule>
    <cfRule type="expression" dxfId="739" priority="166">
      <formula>B127="BROWN"</formula>
    </cfRule>
    <cfRule type="expression" dxfId="738" priority="167">
      <formula>B127="yellow"</formula>
    </cfRule>
    <cfRule type="expression" dxfId="737" priority="168">
      <formula>B127="black"</formula>
    </cfRule>
  </conditionalFormatting>
  <conditionalFormatting sqref="B127">
    <cfRule type="expression" dxfId="736" priority="162" stopIfTrue="1">
      <formula>B127=FALSE</formula>
    </cfRule>
  </conditionalFormatting>
  <conditionalFormatting sqref="B127">
    <cfRule type="expression" dxfId="735" priority="156">
      <formula>B127="red"</formula>
    </cfRule>
    <cfRule type="expression" dxfId="734" priority="157">
      <formula>B127="blue"</formula>
    </cfRule>
    <cfRule type="expression" dxfId="733" priority="158">
      <formula>B127="GREEN"</formula>
    </cfRule>
    <cfRule type="expression" dxfId="732" priority="159">
      <formula>B127="BROWN"</formula>
    </cfRule>
    <cfRule type="expression" dxfId="731" priority="160">
      <formula>B127="yellow"</formula>
    </cfRule>
    <cfRule type="expression" dxfId="730" priority="161">
      <formula>B127="black"</formula>
    </cfRule>
  </conditionalFormatting>
  <conditionalFormatting sqref="B127">
    <cfRule type="expression" dxfId="729" priority="155" stopIfTrue="1">
      <formula>B127=FALSE</formula>
    </cfRule>
  </conditionalFormatting>
  <conditionalFormatting sqref="B128">
    <cfRule type="expression" dxfId="728" priority="149">
      <formula>B128="red"</formula>
    </cfRule>
    <cfRule type="expression" dxfId="727" priority="150">
      <formula>B128="blue"</formula>
    </cfRule>
    <cfRule type="expression" dxfId="726" priority="151">
      <formula>B128="GREEN"</formula>
    </cfRule>
    <cfRule type="expression" dxfId="725" priority="152">
      <formula>B128="BROWN"</formula>
    </cfRule>
    <cfRule type="expression" dxfId="724" priority="153">
      <formula>B128="yellow"</formula>
    </cfRule>
    <cfRule type="expression" dxfId="723" priority="154">
      <formula>B128="black"</formula>
    </cfRule>
  </conditionalFormatting>
  <conditionalFormatting sqref="B128">
    <cfRule type="expression" dxfId="722" priority="148" stopIfTrue="1">
      <formula>B128=FALSE</formula>
    </cfRule>
  </conditionalFormatting>
  <conditionalFormatting sqref="B134">
    <cfRule type="expression" dxfId="721" priority="142">
      <formula>B134="red"</formula>
    </cfRule>
    <cfRule type="expression" dxfId="720" priority="143">
      <formula>B134="blue"</formula>
    </cfRule>
    <cfRule type="expression" dxfId="719" priority="144">
      <formula>B134="GREEN"</formula>
    </cfRule>
    <cfRule type="expression" dxfId="718" priority="145">
      <formula>B134="BROWN"</formula>
    </cfRule>
    <cfRule type="expression" dxfId="717" priority="146">
      <formula>B134="yellow"</formula>
    </cfRule>
    <cfRule type="expression" dxfId="716" priority="147">
      <formula>B134="black"</formula>
    </cfRule>
  </conditionalFormatting>
  <conditionalFormatting sqref="B134">
    <cfRule type="expression" dxfId="715" priority="141" stopIfTrue="1">
      <formula>B134=FALSE</formula>
    </cfRule>
  </conditionalFormatting>
  <conditionalFormatting sqref="B134">
    <cfRule type="expression" dxfId="714" priority="135">
      <formula>B134="red"</formula>
    </cfRule>
    <cfRule type="expression" dxfId="713" priority="136">
      <formula>B134="blue"</formula>
    </cfRule>
    <cfRule type="expression" dxfId="712" priority="137">
      <formula>B134="GREEN"</formula>
    </cfRule>
    <cfRule type="expression" dxfId="711" priority="138">
      <formula>B134="BROWN"</formula>
    </cfRule>
    <cfRule type="expression" dxfId="710" priority="139">
      <formula>B134="yellow"</formula>
    </cfRule>
    <cfRule type="expression" dxfId="709" priority="140">
      <formula>B134="black"</formula>
    </cfRule>
  </conditionalFormatting>
  <conditionalFormatting sqref="B134">
    <cfRule type="expression" dxfId="708" priority="134" stopIfTrue="1">
      <formula>B134=FALSE</formula>
    </cfRule>
  </conditionalFormatting>
  <conditionalFormatting sqref="B135">
    <cfRule type="expression" dxfId="707" priority="128">
      <formula>B135="red"</formula>
    </cfRule>
    <cfRule type="expression" dxfId="706" priority="129">
      <formula>B135="blue"</formula>
    </cfRule>
    <cfRule type="expression" dxfId="705" priority="130">
      <formula>B135="GREEN"</formula>
    </cfRule>
    <cfRule type="expression" dxfId="704" priority="131">
      <formula>B135="BROWN"</formula>
    </cfRule>
    <cfRule type="expression" dxfId="703" priority="132">
      <formula>B135="yellow"</formula>
    </cfRule>
    <cfRule type="expression" dxfId="702" priority="133">
      <formula>B135="black"</formula>
    </cfRule>
  </conditionalFormatting>
  <conditionalFormatting sqref="B135">
    <cfRule type="expression" dxfId="701" priority="127" stopIfTrue="1">
      <formula>B135=FALSE</formula>
    </cfRule>
  </conditionalFormatting>
  <conditionalFormatting sqref="B141">
    <cfRule type="expression" dxfId="700" priority="121">
      <formula>B141="red"</formula>
    </cfRule>
    <cfRule type="expression" dxfId="699" priority="122">
      <formula>B141="blue"</formula>
    </cfRule>
    <cfRule type="expression" dxfId="698" priority="123">
      <formula>B141="GREEN"</formula>
    </cfRule>
    <cfRule type="expression" dxfId="697" priority="124">
      <formula>B141="BROWN"</formula>
    </cfRule>
    <cfRule type="expression" dxfId="696" priority="125">
      <formula>B141="yellow"</formula>
    </cfRule>
    <cfRule type="expression" dxfId="695" priority="126">
      <formula>B141="black"</formula>
    </cfRule>
  </conditionalFormatting>
  <conditionalFormatting sqref="B141">
    <cfRule type="expression" dxfId="694" priority="120" stopIfTrue="1">
      <formula>B141=FALSE</formula>
    </cfRule>
  </conditionalFormatting>
  <conditionalFormatting sqref="B141">
    <cfRule type="expression" dxfId="693" priority="114">
      <formula>B141="red"</formula>
    </cfRule>
    <cfRule type="expression" dxfId="692" priority="115">
      <formula>B141="blue"</formula>
    </cfRule>
    <cfRule type="expression" dxfId="691" priority="116">
      <formula>B141="GREEN"</formula>
    </cfRule>
    <cfRule type="expression" dxfId="690" priority="117">
      <formula>B141="BROWN"</formula>
    </cfRule>
    <cfRule type="expression" dxfId="689" priority="118">
      <formula>B141="yellow"</formula>
    </cfRule>
    <cfRule type="expression" dxfId="688" priority="119">
      <formula>B141="black"</formula>
    </cfRule>
  </conditionalFormatting>
  <conditionalFormatting sqref="B141">
    <cfRule type="expression" dxfId="687" priority="113" stopIfTrue="1">
      <formula>B141=FALSE</formula>
    </cfRule>
  </conditionalFormatting>
  <conditionalFormatting sqref="B142">
    <cfRule type="expression" dxfId="686" priority="107">
      <formula>B142="red"</formula>
    </cfRule>
    <cfRule type="expression" dxfId="685" priority="108">
      <formula>B142="blue"</formula>
    </cfRule>
    <cfRule type="expression" dxfId="684" priority="109">
      <formula>B142="GREEN"</formula>
    </cfRule>
    <cfRule type="expression" dxfId="683" priority="110">
      <formula>B142="BROWN"</formula>
    </cfRule>
    <cfRule type="expression" dxfId="682" priority="111">
      <formula>B142="yellow"</formula>
    </cfRule>
    <cfRule type="expression" dxfId="681" priority="112">
      <formula>B142="black"</formula>
    </cfRule>
  </conditionalFormatting>
  <conditionalFormatting sqref="B142">
    <cfRule type="expression" dxfId="680" priority="106" stopIfTrue="1">
      <formula>B142=FALSE</formula>
    </cfRule>
  </conditionalFormatting>
  <conditionalFormatting sqref="B148">
    <cfRule type="expression" dxfId="679" priority="100">
      <formula>B148="red"</formula>
    </cfRule>
    <cfRule type="expression" dxfId="678" priority="101">
      <formula>B148="blue"</formula>
    </cfRule>
    <cfRule type="expression" dxfId="677" priority="102">
      <formula>B148="GREEN"</formula>
    </cfRule>
    <cfRule type="expression" dxfId="676" priority="103">
      <formula>B148="BROWN"</formula>
    </cfRule>
    <cfRule type="expression" dxfId="675" priority="104">
      <formula>B148="yellow"</formula>
    </cfRule>
    <cfRule type="expression" dxfId="674" priority="105">
      <formula>B148="black"</formula>
    </cfRule>
  </conditionalFormatting>
  <conditionalFormatting sqref="B148">
    <cfRule type="expression" dxfId="673" priority="99" stopIfTrue="1">
      <formula>B148=FALSE</formula>
    </cfRule>
  </conditionalFormatting>
  <conditionalFormatting sqref="B148">
    <cfRule type="expression" dxfId="672" priority="93">
      <formula>B148="red"</formula>
    </cfRule>
    <cfRule type="expression" dxfId="671" priority="94">
      <formula>B148="blue"</formula>
    </cfRule>
    <cfRule type="expression" dxfId="670" priority="95">
      <formula>B148="GREEN"</formula>
    </cfRule>
    <cfRule type="expression" dxfId="669" priority="96">
      <formula>B148="BROWN"</formula>
    </cfRule>
    <cfRule type="expression" dxfId="668" priority="97">
      <formula>B148="yellow"</formula>
    </cfRule>
    <cfRule type="expression" dxfId="667" priority="98">
      <formula>B148="black"</formula>
    </cfRule>
  </conditionalFormatting>
  <conditionalFormatting sqref="B148">
    <cfRule type="expression" dxfId="666" priority="92" stopIfTrue="1">
      <formula>B148=FALSE</formula>
    </cfRule>
  </conditionalFormatting>
  <conditionalFormatting sqref="B149">
    <cfRule type="expression" dxfId="665" priority="86">
      <formula>B149="red"</formula>
    </cfRule>
    <cfRule type="expression" dxfId="664" priority="87">
      <formula>B149="blue"</formula>
    </cfRule>
    <cfRule type="expression" dxfId="663" priority="88">
      <formula>B149="GREEN"</formula>
    </cfRule>
    <cfRule type="expression" dxfId="662" priority="89">
      <formula>B149="BROWN"</formula>
    </cfRule>
    <cfRule type="expression" dxfId="661" priority="90">
      <formula>B149="yellow"</formula>
    </cfRule>
    <cfRule type="expression" dxfId="660" priority="91">
      <formula>B149="black"</formula>
    </cfRule>
  </conditionalFormatting>
  <conditionalFormatting sqref="B149">
    <cfRule type="expression" dxfId="659" priority="85" stopIfTrue="1">
      <formula>B149=FALSE</formula>
    </cfRule>
  </conditionalFormatting>
  <conditionalFormatting sqref="B155">
    <cfRule type="expression" dxfId="658" priority="79">
      <formula>B155="red"</formula>
    </cfRule>
    <cfRule type="expression" dxfId="657" priority="80">
      <formula>B155="blue"</formula>
    </cfRule>
    <cfRule type="expression" dxfId="656" priority="81">
      <formula>B155="GREEN"</formula>
    </cfRule>
    <cfRule type="expression" dxfId="655" priority="82">
      <formula>B155="BROWN"</formula>
    </cfRule>
    <cfRule type="expression" dxfId="654" priority="83">
      <formula>B155="yellow"</formula>
    </cfRule>
    <cfRule type="expression" dxfId="653" priority="84">
      <formula>B155="black"</formula>
    </cfRule>
  </conditionalFormatting>
  <conditionalFormatting sqref="B155">
    <cfRule type="expression" dxfId="652" priority="78" stopIfTrue="1">
      <formula>B155=FALSE</formula>
    </cfRule>
  </conditionalFormatting>
  <conditionalFormatting sqref="B155">
    <cfRule type="expression" dxfId="651" priority="72">
      <formula>B155="red"</formula>
    </cfRule>
    <cfRule type="expression" dxfId="650" priority="73">
      <formula>B155="blue"</formula>
    </cfRule>
    <cfRule type="expression" dxfId="649" priority="74">
      <formula>B155="GREEN"</formula>
    </cfRule>
    <cfRule type="expression" dxfId="648" priority="75">
      <formula>B155="BROWN"</formula>
    </cfRule>
    <cfRule type="expression" dxfId="647" priority="76">
      <formula>B155="yellow"</formula>
    </cfRule>
    <cfRule type="expression" dxfId="646" priority="77">
      <formula>B155="black"</formula>
    </cfRule>
  </conditionalFormatting>
  <conditionalFormatting sqref="B155">
    <cfRule type="expression" dxfId="645" priority="71" stopIfTrue="1">
      <formula>B155=FALSE</formula>
    </cfRule>
  </conditionalFormatting>
  <conditionalFormatting sqref="B156">
    <cfRule type="expression" dxfId="644" priority="65">
      <formula>B156="red"</formula>
    </cfRule>
    <cfRule type="expression" dxfId="643" priority="66">
      <formula>B156="blue"</formula>
    </cfRule>
    <cfRule type="expression" dxfId="642" priority="67">
      <formula>B156="GREEN"</formula>
    </cfRule>
    <cfRule type="expression" dxfId="641" priority="68">
      <formula>B156="BROWN"</formula>
    </cfRule>
    <cfRule type="expression" dxfId="640" priority="69">
      <formula>B156="yellow"</formula>
    </cfRule>
    <cfRule type="expression" dxfId="639" priority="70">
      <formula>B156="black"</formula>
    </cfRule>
  </conditionalFormatting>
  <conditionalFormatting sqref="B156">
    <cfRule type="expression" dxfId="638" priority="64" stopIfTrue="1">
      <formula>B156=FALSE</formula>
    </cfRule>
  </conditionalFormatting>
  <conditionalFormatting sqref="B162">
    <cfRule type="expression" dxfId="637" priority="58">
      <formula>B162="red"</formula>
    </cfRule>
    <cfRule type="expression" dxfId="636" priority="59">
      <formula>B162="blue"</formula>
    </cfRule>
    <cfRule type="expression" dxfId="635" priority="60">
      <formula>B162="GREEN"</formula>
    </cfRule>
    <cfRule type="expression" dxfId="634" priority="61">
      <formula>B162="BROWN"</formula>
    </cfRule>
    <cfRule type="expression" dxfId="633" priority="62">
      <formula>B162="yellow"</formula>
    </cfRule>
    <cfRule type="expression" dxfId="632" priority="63">
      <formula>B162="black"</formula>
    </cfRule>
  </conditionalFormatting>
  <conditionalFormatting sqref="B162">
    <cfRule type="expression" dxfId="631" priority="57" stopIfTrue="1">
      <formula>B162=FALSE</formula>
    </cfRule>
  </conditionalFormatting>
  <conditionalFormatting sqref="B162">
    <cfRule type="expression" dxfId="630" priority="51">
      <formula>B162="red"</formula>
    </cfRule>
    <cfRule type="expression" dxfId="629" priority="52">
      <formula>B162="blue"</formula>
    </cfRule>
    <cfRule type="expression" dxfId="628" priority="53">
      <formula>B162="GREEN"</formula>
    </cfRule>
    <cfRule type="expression" dxfId="627" priority="54">
      <formula>B162="BROWN"</formula>
    </cfRule>
    <cfRule type="expression" dxfId="626" priority="55">
      <formula>B162="yellow"</formula>
    </cfRule>
    <cfRule type="expression" dxfId="625" priority="56">
      <formula>B162="black"</formula>
    </cfRule>
  </conditionalFormatting>
  <conditionalFormatting sqref="B162">
    <cfRule type="expression" dxfId="624" priority="50" stopIfTrue="1">
      <formula>B162=FALSE</formula>
    </cfRule>
  </conditionalFormatting>
  <conditionalFormatting sqref="B163">
    <cfRule type="expression" dxfId="623" priority="44">
      <formula>B163="red"</formula>
    </cfRule>
    <cfRule type="expression" dxfId="622" priority="45">
      <formula>B163="blue"</formula>
    </cfRule>
    <cfRule type="expression" dxfId="621" priority="46">
      <formula>B163="GREEN"</formula>
    </cfRule>
    <cfRule type="expression" dxfId="620" priority="47">
      <formula>B163="BROWN"</formula>
    </cfRule>
    <cfRule type="expression" dxfId="619" priority="48">
      <formula>B163="yellow"</formula>
    </cfRule>
    <cfRule type="expression" dxfId="618" priority="49">
      <formula>B163="black"</formula>
    </cfRule>
  </conditionalFormatting>
  <conditionalFormatting sqref="B163">
    <cfRule type="expression" dxfId="617" priority="43" stopIfTrue="1">
      <formula>B163=FALSE</formula>
    </cfRule>
  </conditionalFormatting>
  <conditionalFormatting sqref="B169">
    <cfRule type="expression" dxfId="616" priority="37">
      <formula>B169="red"</formula>
    </cfRule>
    <cfRule type="expression" dxfId="615" priority="38">
      <formula>B169="blue"</formula>
    </cfRule>
    <cfRule type="expression" dxfId="614" priority="39">
      <formula>B169="GREEN"</formula>
    </cfRule>
    <cfRule type="expression" dxfId="613" priority="40">
      <formula>B169="BROWN"</formula>
    </cfRule>
    <cfRule type="expression" dxfId="612" priority="41">
      <formula>B169="yellow"</formula>
    </cfRule>
    <cfRule type="expression" dxfId="611" priority="42">
      <formula>B169="black"</formula>
    </cfRule>
  </conditionalFormatting>
  <conditionalFormatting sqref="B169">
    <cfRule type="expression" dxfId="610" priority="36" stopIfTrue="1">
      <formula>B169=FALSE</formula>
    </cfRule>
  </conditionalFormatting>
  <conditionalFormatting sqref="B169">
    <cfRule type="expression" dxfId="609" priority="30">
      <formula>B169="red"</formula>
    </cfRule>
    <cfRule type="expression" dxfId="608" priority="31">
      <formula>B169="blue"</formula>
    </cfRule>
    <cfRule type="expression" dxfId="607" priority="32">
      <formula>B169="GREEN"</formula>
    </cfRule>
    <cfRule type="expression" dxfId="606" priority="33">
      <formula>B169="BROWN"</formula>
    </cfRule>
    <cfRule type="expression" dxfId="605" priority="34">
      <formula>B169="yellow"</formula>
    </cfRule>
    <cfRule type="expression" dxfId="604" priority="35">
      <formula>B169="black"</formula>
    </cfRule>
  </conditionalFormatting>
  <conditionalFormatting sqref="B169">
    <cfRule type="expression" dxfId="603" priority="29" stopIfTrue="1">
      <formula>B169=FALSE</formula>
    </cfRule>
  </conditionalFormatting>
  <conditionalFormatting sqref="B170">
    <cfRule type="expression" dxfId="602" priority="23">
      <formula>B170="red"</formula>
    </cfRule>
    <cfRule type="expression" dxfId="601" priority="24">
      <formula>B170="blue"</formula>
    </cfRule>
    <cfRule type="expression" dxfId="600" priority="25">
      <formula>B170="GREEN"</formula>
    </cfRule>
    <cfRule type="expression" dxfId="599" priority="26">
      <formula>B170="BROWN"</formula>
    </cfRule>
    <cfRule type="expression" dxfId="598" priority="27">
      <formula>B170="yellow"</formula>
    </cfRule>
    <cfRule type="expression" dxfId="597" priority="28">
      <formula>B170="black"</formula>
    </cfRule>
  </conditionalFormatting>
  <conditionalFormatting sqref="B170">
    <cfRule type="expression" dxfId="596" priority="22" stopIfTrue="1">
      <formula>B170=FALSE</formula>
    </cfRule>
  </conditionalFormatting>
  <conditionalFormatting sqref="B176">
    <cfRule type="expression" dxfId="595" priority="16">
      <formula>B176="red"</formula>
    </cfRule>
    <cfRule type="expression" dxfId="594" priority="17">
      <formula>B176="blue"</formula>
    </cfRule>
    <cfRule type="expression" dxfId="593" priority="18">
      <formula>B176="GREEN"</formula>
    </cfRule>
    <cfRule type="expression" dxfId="592" priority="19">
      <formula>B176="BROWN"</formula>
    </cfRule>
    <cfRule type="expression" dxfId="591" priority="20">
      <formula>B176="yellow"</formula>
    </cfRule>
    <cfRule type="expression" dxfId="590" priority="21">
      <formula>B176="black"</formula>
    </cfRule>
  </conditionalFormatting>
  <conditionalFormatting sqref="B176">
    <cfRule type="expression" dxfId="589" priority="15" stopIfTrue="1">
      <formula>B176=FALSE</formula>
    </cfRule>
  </conditionalFormatting>
  <conditionalFormatting sqref="B176">
    <cfRule type="expression" dxfId="588" priority="9">
      <formula>B176="red"</formula>
    </cfRule>
    <cfRule type="expression" dxfId="587" priority="10">
      <formula>B176="blue"</formula>
    </cfRule>
    <cfRule type="expression" dxfId="586" priority="11">
      <formula>B176="GREEN"</formula>
    </cfRule>
    <cfRule type="expression" dxfId="585" priority="12">
      <formula>B176="BROWN"</formula>
    </cfRule>
    <cfRule type="expression" dxfId="584" priority="13">
      <formula>B176="yellow"</formula>
    </cfRule>
    <cfRule type="expression" dxfId="583" priority="14">
      <formula>B176="black"</formula>
    </cfRule>
  </conditionalFormatting>
  <conditionalFormatting sqref="B176">
    <cfRule type="expression" dxfId="582" priority="8" stopIfTrue="1">
      <formula>B176=FALSE</formula>
    </cfRule>
  </conditionalFormatting>
  <conditionalFormatting sqref="B177">
    <cfRule type="expression" dxfId="581" priority="2">
      <formula>B177="red"</formula>
    </cfRule>
    <cfRule type="expression" dxfId="580" priority="3">
      <formula>B177="blue"</formula>
    </cfRule>
    <cfRule type="expression" dxfId="579" priority="4">
      <formula>B177="GREEN"</formula>
    </cfRule>
    <cfRule type="expression" dxfId="578" priority="5">
      <formula>B177="BROWN"</formula>
    </cfRule>
    <cfRule type="expression" dxfId="577" priority="6">
      <formula>B177="yellow"</formula>
    </cfRule>
    <cfRule type="expression" dxfId="576" priority="7">
      <formula>B177="black"</formula>
    </cfRule>
  </conditionalFormatting>
  <conditionalFormatting sqref="B177">
    <cfRule type="expression" dxfId="575" priority="1" stopIfTrue="1">
      <formula>B177=FALSE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E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E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59999389629810485"/>
    <pageSetUpPr autoPageBreaks="0" fitToPage="1"/>
  </sheetPr>
  <dimension ref="A1:R311"/>
  <sheetViews>
    <sheetView showGridLines="0" zoomScaleNormal="100" workbookViewId="0">
      <pane ySplit="5" topLeftCell="A6" activePane="bottomLeft" state="frozen"/>
      <selection activeCell="L9" sqref="L9"/>
      <selection pane="bottomLeft" activeCell="E6" sqref="E6"/>
    </sheetView>
  </sheetViews>
  <sheetFormatPr defaultColWidth="0" defaultRowHeight="0" customHeight="1" zeroHeight="1" x14ac:dyDescent="0.2"/>
  <cols>
    <col min="1" max="1" width="9.6640625" style="286" customWidth="1"/>
    <col min="2" max="2" width="27.6640625" style="194" customWidth="1"/>
    <col min="3" max="3" width="8.44140625" customWidth="1"/>
    <col min="4" max="4" width="10.109375" customWidth="1"/>
    <col min="5" max="11" width="7.33203125" customWidth="1"/>
    <col min="12" max="12" width="8" customWidth="1"/>
    <col min="13" max="13" width="8.33203125" customWidth="1"/>
    <col min="14" max="14" width="8.5546875" customWidth="1"/>
    <col min="15" max="15" width="9.109375" customWidth="1"/>
    <col min="16" max="16" width="7.6640625" customWidth="1"/>
    <col min="17" max="17" width="42.6640625" customWidth="1"/>
    <col min="18" max="18" width="0" hidden="1" customWidth="1"/>
    <col min="19" max="16384" width="9.109375" hidden="1"/>
  </cols>
  <sheetData>
    <row r="1" spans="1:18" ht="18" customHeight="1" thickBot="1" x14ac:dyDescent="0.4">
      <c r="A1" s="274" t="s">
        <v>28</v>
      </c>
      <c r="B1" s="188"/>
      <c r="C1" s="87"/>
      <c r="D1" s="88"/>
      <c r="E1" s="88"/>
      <c r="F1" s="88"/>
      <c r="G1" s="88"/>
      <c r="H1" s="88"/>
      <c r="I1" s="88"/>
      <c r="J1" s="88"/>
      <c r="K1" s="88"/>
      <c r="L1" s="88"/>
      <c r="M1" s="265">
        <f>WEEK1!M1</f>
        <v>0</v>
      </c>
      <c r="N1" s="266"/>
      <c r="O1" s="91">
        <f>WEEK1!O1</f>
        <v>0</v>
      </c>
      <c r="P1" s="89"/>
      <c r="Q1" s="90"/>
    </row>
    <row r="2" spans="1:18" ht="13.5" customHeight="1" thickBot="1" x14ac:dyDescent="0.3">
      <c r="A2" s="275"/>
      <c r="B2" s="159"/>
      <c r="C2" s="71" t="s">
        <v>33</v>
      </c>
      <c r="D2" s="56">
        <v>14</v>
      </c>
      <c r="E2" s="57"/>
      <c r="F2" s="57"/>
      <c r="G2" s="57"/>
      <c r="H2" s="72"/>
      <c r="I2" s="73"/>
      <c r="J2" s="82"/>
      <c r="K2" s="82"/>
      <c r="L2" s="82"/>
      <c r="M2" s="74"/>
      <c r="N2" s="74"/>
      <c r="O2" s="74"/>
      <c r="P2" s="74"/>
      <c r="Q2" s="75"/>
      <c r="R2" s="70"/>
    </row>
    <row r="3" spans="1:18" ht="12.7" customHeight="1" thickTop="1" x14ac:dyDescent="0.2">
      <c r="A3" s="276"/>
      <c r="B3" s="160"/>
      <c r="C3" s="259" t="s">
        <v>16</v>
      </c>
      <c r="D3" s="94" t="b">
        <f>WEEK13!J5</f>
        <v>0</v>
      </c>
      <c r="E3" s="53" t="s">
        <v>5</v>
      </c>
      <c r="F3" s="54" t="s">
        <v>6</v>
      </c>
      <c r="G3" s="53" t="s">
        <v>7</v>
      </c>
      <c r="H3" s="54" t="s">
        <v>8</v>
      </c>
      <c r="I3" s="21" t="s">
        <v>9</v>
      </c>
      <c r="J3" s="54" t="s">
        <v>4</v>
      </c>
      <c r="K3" s="83" t="s">
        <v>52</v>
      </c>
      <c r="L3" s="260" t="s">
        <v>23</v>
      </c>
      <c r="M3" s="230" t="s">
        <v>17</v>
      </c>
      <c r="N3" s="231"/>
      <c r="O3" s="264"/>
      <c r="P3" s="217" t="s">
        <v>20</v>
      </c>
      <c r="Q3" s="262"/>
    </row>
    <row r="4" spans="1:18" ht="13.15" thickBot="1" x14ac:dyDescent="0.25">
      <c r="A4" s="277"/>
      <c r="B4" s="161"/>
      <c r="C4" s="222"/>
      <c r="D4" s="22"/>
      <c r="E4" s="55" t="e">
        <f>WEEK13!$J$4 +2</f>
        <v>#VALUE!</v>
      </c>
      <c r="F4" s="55" t="e">
        <f>E4+1</f>
        <v>#VALUE!</v>
      </c>
      <c r="G4" s="55" t="e">
        <f>F4+1</f>
        <v>#VALUE!</v>
      </c>
      <c r="H4" s="55" t="e">
        <f>G4+1</f>
        <v>#VALUE!</v>
      </c>
      <c r="I4" s="55" t="e">
        <f>H4+1</f>
        <v>#VALUE!</v>
      </c>
      <c r="J4" s="55" t="e">
        <f>I4+1</f>
        <v>#VALUE!</v>
      </c>
      <c r="K4" s="55" t="e">
        <f t="shared" ref="K4" si="0">IF(J4="","",J4+1)</f>
        <v>#VALUE!</v>
      </c>
      <c r="L4" s="261"/>
      <c r="M4" s="230"/>
      <c r="N4" s="231"/>
      <c r="O4" s="264"/>
      <c r="P4" s="263"/>
      <c r="Q4" s="262"/>
    </row>
    <row r="5" spans="1:18" ht="13.8" thickBot="1" x14ac:dyDescent="0.3">
      <c r="A5" s="278" t="s">
        <v>22</v>
      </c>
      <c r="B5" s="162" t="s">
        <v>21</v>
      </c>
      <c r="C5" s="222"/>
      <c r="D5" s="22"/>
      <c r="E5" s="55" t="b">
        <f>IF(D3="green","Brown",(IF(D3="blue","Green",(IF(D3="yellow","Blue",(IF(D3="black","Yellow",(IF(D3="red","Black",(IF(D3="brown","Red")))))))))))</f>
        <v>0</v>
      </c>
      <c r="F5" s="55" t="b">
        <f>IF(E5="green","Brown",(IF(E5="blue","Green",(IF(E5="yellow","Blue",(IF(E5="black","Yellow",(IF(E5="red","Black",(IF(E5="brown","Red")))))))))))</f>
        <v>0</v>
      </c>
      <c r="G5" s="55" t="b">
        <f>IF(F5="green","Brown",(IF(F5="blue","Green",(IF(F5="yellow","Blue",(IF(F5="black","Yellow",(IF(F5="red","Black",(IF(F5="brown","Red")))))))))))</f>
        <v>0</v>
      </c>
      <c r="H5" s="55" t="b">
        <f>IF(G5="green","Brown",(IF(G5="blue","Green",(IF(G5="yellow","Blue",(IF(G5="black","Yellow",(IF(G5="red","Black",(IF(G5="brown","Red")))))))))))</f>
        <v>0</v>
      </c>
      <c r="I5" s="55" t="b">
        <f>IF(H5="green","Brown",(IF(H5="blue","Green",(IF(H5="yellow","Blue",(IF(H5="black","Yellow",(IF(H5="red","Black",(IF(H5="brown","Red")))))))))))</f>
        <v>0</v>
      </c>
      <c r="J5" s="55" t="b">
        <f>IF(I5="","",I5)</f>
        <v>0</v>
      </c>
      <c r="K5" s="55"/>
      <c r="L5" s="261"/>
      <c r="M5" s="230"/>
      <c r="N5" s="231"/>
      <c r="O5" s="264"/>
      <c r="P5" s="263"/>
      <c r="Q5" s="262"/>
    </row>
    <row r="6" spans="1:18" ht="12.7" customHeight="1" thickTop="1" thickBot="1" x14ac:dyDescent="0.25">
      <c r="A6" s="279"/>
      <c r="B6" s="163">
        <f>WEEK1!B6</f>
        <v>1</v>
      </c>
      <c r="C6" s="62">
        <f>WEEK13!L6</f>
        <v>0</v>
      </c>
      <c r="D6" s="24" t="s">
        <v>53</v>
      </c>
      <c r="E6" s="2"/>
      <c r="F6" s="2"/>
      <c r="G6" s="2"/>
      <c r="H6" s="2"/>
      <c r="I6" s="2"/>
      <c r="J6" s="2"/>
      <c r="K6" s="2"/>
      <c r="L6" s="13">
        <f>SUM(E6,F6,G6,H6,I6,J6,K6)+C6</f>
        <v>0</v>
      </c>
      <c r="M6" s="236" t="s">
        <v>57</v>
      </c>
      <c r="N6" s="237"/>
      <c r="O6" s="238" t="s">
        <v>25</v>
      </c>
      <c r="P6" s="48" t="s">
        <v>2</v>
      </c>
      <c r="Q6" s="49" t="s">
        <v>3</v>
      </c>
    </row>
    <row r="7" spans="1:18" ht="12.7" customHeight="1" x14ac:dyDescent="0.25">
      <c r="A7" s="280" t="str">
        <f>IF(WEEK13!A7="","",WEEK13!A7)</f>
        <v/>
      </c>
      <c r="B7" s="164" t="str">
        <f>IF(WEEK13!B7="","",WEEK13!B7)</f>
        <v/>
      </c>
      <c r="C7" s="64">
        <f>WEEK13!L7</f>
        <v>0</v>
      </c>
      <c r="D7" s="24" t="s">
        <v>0</v>
      </c>
      <c r="E7" s="2"/>
      <c r="F7" s="2"/>
      <c r="G7" s="2"/>
      <c r="H7" s="2"/>
      <c r="I7" s="2"/>
      <c r="J7" s="2"/>
      <c r="K7" s="2"/>
      <c r="L7" s="13">
        <f t="shared" ref="L7:L11" si="1">SUM(E7,F7,G7,H7,I7,J7,K7)+C7</f>
        <v>0</v>
      </c>
      <c r="M7" s="236"/>
      <c r="N7" s="237"/>
      <c r="O7" s="239"/>
      <c r="P7" s="11"/>
      <c r="Q7" s="12"/>
    </row>
    <row r="8" spans="1:18" ht="12.7" customHeight="1" x14ac:dyDescent="0.25">
      <c r="A8" s="281" t="s">
        <v>42</v>
      </c>
      <c r="B8" s="165" t="str">
        <f>IF(WEEK13!B8="","",WEEK13!B8)</f>
        <v/>
      </c>
      <c r="C8" s="63">
        <f>WEEK13!L8</f>
        <v>0</v>
      </c>
      <c r="D8" s="24" t="s">
        <v>54</v>
      </c>
      <c r="E8" s="2"/>
      <c r="F8" s="2"/>
      <c r="G8" s="2"/>
      <c r="H8" s="2"/>
      <c r="I8" s="2"/>
      <c r="J8" s="2"/>
      <c r="K8" s="2"/>
      <c r="L8" s="13">
        <f t="shared" si="1"/>
        <v>0</v>
      </c>
      <c r="M8" s="236"/>
      <c r="N8" s="237"/>
      <c r="O8" s="239"/>
      <c r="P8" s="11"/>
      <c r="Q8" s="12"/>
    </row>
    <row r="9" spans="1:18" ht="12.7" customHeight="1" x14ac:dyDescent="0.25">
      <c r="A9" s="281" t="s">
        <v>64</v>
      </c>
      <c r="B9" s="166" t="str">
        <f>IF(WEEK13!B9="","",WEEK13!B9)</f>
        <v/>
      </c>
      <c r="C9" s="63">
        <f>WEEK13!L9</f>
        <v>0</v>
      </c>
      <c r="D9" s="24" t="s">
        <v>26</v>
      </c>
      <c r="E9" s="13">
        <f t="shared" ref="E9:K9" si="2">IF(E12="",0,E$181)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 t="shared" si="2"/>
        <v>0</v>
      </c>
      <c r="K9" s="13">
        <f t="shared" si="2"/>
        <v>0</v>
      </c>
      <c r="L9" s="13">
        <f>SUM(E9:J9)+C9+O11</f>
        <v>0</v>
      </c>
      <c r="M9" s="236"/>
      <c r="N9" s="237"/>
      <c r="O9" s="239"/>
      <c r="P9" s="11"/>
      <c r="Q9" s="12"/>
    </row>
    <row r="10" spans="1:18" ht="12.7" customHeight="1" thickBot="1" x14ac:dyDescent="0.25">
      <c r="A10" s="282"/>
      <c r="B10" s="189"/>
      <c r="C10" s="63">
        <f>WEEK13!L10</f>
        <v>0</v>
      </c>
      <c r="D10" s="50"/>
      <c r="E10" s="13" t="str">
        <f>IF(WEEK1!D10&gt;0,IF($C10&lt;WEEK1!$D10,IF((WEEK1!$D10-$C10)-SUM(E6:E9)&lt;=0,WEEK1!$D10-$C10,SUM(E6:E9)),""),"")</f>
        <v/>
      </c>
      <c r="F10" s="14" t="str">
        <f>IF(WEEK1!$D10&gt;0,IF(SUM($C10,E10)&lt;WEEK1!$D10,IF((WEEK1!$D10-SUM($C10,E10)-SUM(F6:F9))&lt;=0,WEEK1!$D10-SUM($C10,E10),SUM(F6:F9)),""),"")</f>
        <v/>
      </c>
      <c r="G10" s="14" t="str">
        <f>IF(WEEK1!$D10&gt;0,IF(SUM($C10,$E10:F10)&lt;WEEK1!$D10,IF((WEEK1!$D10-SUM($C10,$E10:F10)-SUM(G6:G9))&lt;=0,WEEK1!$D10-SUM($C10,$E10:F10),SUM(G6:G9)),""),"")</f>
        <v/>
      </c>
      <c r="H10" s="14" t="str">
        <f>IF(WEEK1!$D10&gt;0,IF(SUM($C10,$E10:G10)&lt;WEEK1!$D10,IF((WEEK1!$D10-SUM($C10,$E10:G10)-SUM(H6:H9))&lt;=0,WEEK1!$D10-SUM($C10,$E10:G10),SUM(H6:H9)),""),"")</f>
        <v/>
      </c>
      <c r="I10" s="14" t="str">
        <f>IF(WEEK1!$D10&gt;0,IF(SUM($C10,$E10:H10)&lt;WEEK1!$D10,IF((WEEK1!$D10-SUM($C10,$E10:H10)-SUM(I6:I9))&lt;=0,WEEK1!$D10-SUM($C10,$E10:H10),SUM(I6:I9)),""),"")</f>
        <v/>
      </c>
      <c r="J10" s="14" t="str">
        <f>IF(WEEK1!$D10&gt;0,IF(SUM($C10,$E10:I10)&lt;WEEK1!$D10,IF((WEEK1!$D10-SUM($C10,$E10:I10)-SUM(J6:J9))&lt;=0,WEEK1!$D10-SUM($C10,$E10:I10),SUM(J6:J9)),""),"")</f>
        <v/>
      </c>
      <c r="K10" s="14" t="str">
        <f>IF(WEEK1!$D10&gt;0,IF(SUM($C10,$E10:J10)&lt;WEEK1!$D10,IF((WEEK1!$D10-SUM($C10,$E10:J10)-SUM(K6:K9))&lt;=0,WEEK1!$D10-SUM($C10,$E10:J10),SUM(K6:K9)),""),"")</f>
        <v/>
      </c>
      <c r="L10" s="13">
        <f t="shared" si="1"/>
        <v>0</v>
      </c>
      <c r="M10" s="236"/>
      <c r="N10" s="237"/>
      <c r="O10" s="253"/>
      <c r="P10" s="11"/>
      <c r="Q10" s="12"/>
    </row>
    <row r="11" spans="1:18" ht="12.7" customHeight="1" thickBot="1" x14ac:dyDescent="0.25">
      <c r="A11" s="282"/>
      <c r="B11" s="190"/>
      <c r="C11" s="65">
        <f>WEEK13!L11</f>
        <v>0</v>
      </c>
      <c r="D11" s="24" t="s">
        <v>19</v>
      </c>
      <c r="E11" s="20">
        <f>IF(OR((E6&gt;0),(E7&gt;0),(E8&gt;0)),1,0)</f>
        <v>0</v>
      </c>
      <c r="F11" s="20">
        <f t="shared" ref="F11:K11" si="3">IF(OR((F6&gt;0),(F7&gt;0),(F8&gt;0)),1,0)</f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60">
        <f t="shared" si="1"/>
        <v>0</v>
      </c>
      <c r="M11" s="26"/>
      <c r="N11" s="66"/>
      <c r="O11" s="67">
        <f>IF(N11="",0,$N$181)</f>
        <v>0</v>
      </c>
      <c r="P11" s="15"/>
      <c r="Q11" s="16"/>
    </row>
    <row r="12" spans="1:18" ht="12.7" customHeight="1" thickBot="1" x14ac:dyDescent="0.25">
      <c r="A12" s="283"/>
      <c r="B12" s="191"/>
      <c r="C12" s="51"/>
      <c r="D12" s="52" t="s">
        <v>27</v>
      </c>
      <c r="E12" s="43"/>
      <c r="F12" s="43"/>
      <c r="G12" s="43"/>
      <c r="H12" s="43"/>
      <c r="I12" s="43"/>
      <c r="J12" s="43"/>
      <c r="K12" s="92"/>
      <c r="L12" s="68">
        <f>SUM(L6,L7,L8,L9)</f>
        <v>0</v>
      </c>
      <c r="M12" s="254" t="s">
        <v>29</v>
      </c>
      <c r="N12" s="255"/>
      <c r="O12" s="256"/>
      <c r="P12" s="45"/>
      <c r="Q12" s="47"/>
    </row>
    <row r="13" spans="1:18" ht="12.7" customHeight="1" thickTop="1" thickBot="1" x14ac:dyDescent="0.25">
      <c r="A13" s="279"/>
      <c r="B13" s="163">
        <f>WEEK1!B13</f>
        <v>2</v>
      </c>
      <c r="C13" s="62">
        <f>WEEK13!L13</f>
        <v>0</v>
      </c>
      <c r="D13" s="24" t="s">
        <v>53</v>
      </c>
      <c r="E13" s="2"/>
      <c r="F13" s="2"/>
      <c r="G13" s="2"/>
      <c r="H13" s="2"/>
      <c r="I13" s="2"/>
      <c r="J13" s="2"/>
      <c r="K13" s="2"/>
      <c r="L13" s="13">
        <f>SUM(E13,F13,G13,H13,I13,J13,K13)+C13</f>
        <v>0</v>
      </c>
      <c r="M13" s="236" t="s">
        <v>57</v>
      </c>
      <c r="N13" s="237"/>
      <c r="O13" s="238" t="s">
        <v>25</v>
      </c>
      <c r="P13" s="48" t="s">
        <v>2</v>
      </c>
      <c r="Q13" s="49" t="s">
        <v>3</v>
      </c>
    </row>
    <row r="14" spans="1:18" ht="12.7" customHeight="1" x14ac:dyDescent="0.25">
      <c r="A14" s="280" t="str">
        <f>IF(WEEK13!A14="","",WEEK13!A14)</f>
        <v/>
      </c>
      <c r="B14" s="164" t="str">
        <f>IF(WEEK13!B14="","",WEEK13!B14)</f>
        <v/>
      </c>
      <c r="C14" s="64">
        <f>WEEK13!L14</f>
        <v>0</v>
      </c>
      <c r="D14" s="24" t="s">
        <v>0</v>
      </c>
      <c r="E14" s="2"/>
      <c r="F14" s="2"/>
      <c r="G14" s="2"/>
      <c r="H14" s="2"/>
      <c r="I14" s="2"/>
      <c r="J14" s="2"/>
      <c r="K14" s="2"/>
      <c r="L14" s="13">
        <f t="shared" ref="L14:L18" si="4">SUM(E14,F14,G14,H14,I14,J14,K14)+C14</f>
        <v>0</v>
      </c>
      <c r="M14" s="236"/>
      <c r="N14" s="237"/>
      <c r="O14" s="239"/>
      <c r="P14" s="11"/>
      <c r="Q14" s="12"/>
    </row>
    <row r="15" spans="1:18" ht="12.7" customHeight="1" x14ac:dyDescent="0.25">
      <c r="A15" s="281" t="s">
        <v>42</v>
      </c>
      <c r="B15" s="165" t="str">
        <f>IF(WEEK13!B15="","",WEEK13!B15)</f>
        <v/>
      </c>
      <c r="C15" s="63">
        <f>WEEK13!L15</f>
        <v>0</v>
      </c>
      <c r="D15" s="24" t="s">
        <v>54</v>
      </c>
      <c r="E15" s="2"/>
      <c r="F15" s="2"/>
      <c r="G15" s="2"/>
      <c r="H15" s="2"/>
      <c r="I15" s="2"/>
      <c r="J15" s="2"/>
      <c r="K15" s="2"/>
      <c r="L15" s="13">
        <f t="shared" si="4"/>
        <v>0</v>
      </c>
      <c r="M15" s="236"/>
      <c r="N15" s="237"/>
      <c r="O15" s="239"/>
      <c r="P15" s="11"/>
      <c r="Q15" s="12"/>
    </row>
    <row r="16" spans="1:18" ht="12.7" customHeight="1" x14ac:dyDescent="0.25">
      <c r="A16" s="281" t="s">
        <v>64</v>
      </c>
      <c r="B16" s="166" t="str">
        <f>IF(WEEK13!B16="","",WEEK13!B16)</f>
        <v/>
      </c>
      <c r="C16" s="63">
        <f>WEEK13!L16</f>
        <v>0</v>
      </c>
      <c r="D16" s="24" t="s">
        <v>26</v>
      </c>
      <c r="E16" s="13">
        <f t="shared" ref="E16:K16" si="5">IF(E19="",0,E$181)</f>
        <v>0</v>
      </c>
      <c r="F16" s="13">
        <f t="shared" si="5"/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>SUM(E16:J16)+C16+O18</f>
        <v>0</v>
      </c>
      <c r="M16" s="236"/>
      <c r="N16" s="237"/>
      <c r="O16" s="239"/>
      <c r="P16" s="11"/>
      <c r="Q16" s="12"/>
    </row>
    <row r="17" spans="1:17" ht="12.7" customHeight="1" thickBot="1" x14ac:dyDescent="0.25">
      <c r="A17" s="282"/>
      <c r="B17" s="189"/>
      <c r="C17" s="63">
        <f>WEEK13!L17</f>
        <v>0</v>
      </c>
      <c r="D17" s="50"/>
      <c r="E17" s="13" t="str">
        <f>IF(WEEK1!D17&gt;0,IF($C17&lt;WEEK1!$D17,IF((WEEK1!$D17-$C17)-SUM(E13:E16)&lt;=0,WEEK1!$D17-$C17,SUM(E13:E16)),""),"")</f>
        <v/>
      </c>
      <c r="F17" s="14" t="str">
        <f>IF(WEEK1!$D17&gt;0,IF(SUM($C17,E17)&lt;WEEK1!$D17,IF((WEEK1!$D17-SUM($C17,E17)-SUM(F13:F16))&lt;=0,WEEK1!$D17-SUM($C17,E17),SUM(F13:F16)),""),"")</f>
        <v/>
      </c>
      <c r="G17" s="14" t="str">
        <f>IF(WEEK1!$D17&gt;0,IF(SUM($C17,$E17:F17)&lt;WEEK1!$D17,IF((WEEK1!$D17-SUM($C17,$E17:F17)-SUM(G13:G16))&lt;=0,WEEK1!$D17-SUM($C17,$E17:F17),SUM(G13:G16)),""),"")</f>
        <v/>
      </c>
      <c r="H17" s="14" t="str">
        <f>IF(WEEK1!$D17&gt;0,IF(SUM($C17,$E17:G17)&lt;WEEK1!$D17,IF((WEEK1!$D17-SUM($C17,$E17:G17)-SUM(H13:H16))&lt;=0,WEEK1!$D17-SUM($C17,$E17:G17),SUM(H13:H16)),""),"")</f>
        <v/>
      </c>
      <c r="I17" s="14" t="str">
        <f>IF(WEEK1!$D17&gt;0,IF(SUM($C17,$E17:H17)&lt;WEEK1!$D17,IF((WEEK1!$D17-SUM($C17,$E17:H17)-SUM(I13:I16))&lt;=0,WEEK1!$D17-SUM($C17,$E17:H17),SUM(I13:I16)),""),"")</f>
        <v/>
      </c>
      <c r="J17" s="14" t="str">
        <f>IF(WEEK1!$D17&gt;0,IF(SUM($C17,$E17:I17)&lt;WEEK1!$D17,IF((WEEK1!$D17-SUM($C17,$E17:I17)-SUM(J13:J16))&lt;=0,WEEK1!$D17-SUM($C17,$E17:I17),SUM(J13:J16)),""),"")</f>
        <v/>
      </c>
      <c r="K17" s="14" t="str">
        <f>IF(WEEK1!$D17&gt;0,IF(SUM($C17,$E17:J17)&lt;WEEK1!$D17,IF((WEEK1!$D17-SUM($C17,$E17:J17)-SUM(K13:K16))&lt;=0,WEEK1!$D17-SUM($C17,$E17:J17),SUM(K13:K16)),""),"")</f>
        <v/>
      </c>
      <c r="L17" s="13">
        <f t="shared" si="4"/>
        <v>0</v>
      </c>
      <c r="M17" s="236"/>
      <c r="N17" s="237"/>
      <c r="O17" s="253"/>
      <c r="P17" s="11"/>
      <c r="Q17" s="12"/>
    </row>
    <row r="18" spans="1:17" ht="12.7" customHeight="1" thickBot="1" x14ac:dyDescent="0.25">
      <c r="A18" s="282"/>
      <c r="B18" s="190"/>
      <c r="C18" s="65">
        <f>WEEK13!L18</f>
        <v>0</v>
      </c>
      <c r="D18" s="24" t="s">
        <v>19</v>
      </c>
      <c r="E18" s="20">
        <f>IF(OR((E13&gt;0),(E14&gt;0),(E15&gt;0)),1,0)</f>
        <v>0</v>
      </c>
      <c r="F18" s="20">
        <f t="shared" ref="F18:K18" si="6">IF(OR((F13&gt;0),(F14&gt;0),(F15&gt;0)),1,0)</f>
        <v>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0</v>
      </c>
      <c r="K18" s="20">
        <f t="shared" si="6"/>
        <v>0</v>
      </c>
      <c r="L18" s="60">
        <f t="shared" si="4"/>
        <v>0</v>
      </c>
      <c r="M18" s="26"/>
      <c r="N18" s="66"/>
      <c r="O18" s="67">
        <f>IF(N18="",0,$N$181)</f>
        <v>0</v>
      </c>
      <c r="P18" s="15"/>
      <c r="Q18" s="16"/>
    </row>
    <row r="19" spans="1:17" ht="12.7" customHeight="1" thickBot="1" x14ac:dyDescent="0.25">
      <c r="A19" s="283"/>
      <c r="B19" s="191"/>
      <c r="C19" s="51"/>
      <c r="D19" s="52" t="s">
        <v>27</v>
      </c>
      <c r="E19" s="43"/>
      <c r="F19" s="43"/>
      <c r="G19" s="43"/>
      <c r="H19" s="43"/>
      <c r="I19" s="43"/>
      <c r="J19" s="43"/>
      <c r="K19" s="92"/>
      <c r="L19" s="68">
        <f>SUM(L13,L14,L15,L16)</f>
        <v>0</v>
      </c>
      <c r="M19" s="254" t="s">
        <v>29</v>
      </c>
      <c r="N19" s="255"/>
      <c r="O19" s="256"/>
      <c r="P19" s="45"/>
      <c r="Q19" s="47"/>
    </row>
    <row r="20" spans="1:17" ht="12.7" customHeight="1" thickTop="1" thickBot="1" x14ac:dyDescent="0.25">
      <c r="A20" s="279"/>
      <c r="B20" s="163">
        <f>WEEK1!B20</f>
        <v>3</v>
      </c>
      <c r="C20" s="62">
        <f>WEEK13!L20</f>
        <v>0</v>
      </c>
      <c r="D20" s="24" t="s">
        <v>53</v>
      </c>
      <c r="E20" s="2"/>
      <c r="F20" s="2"/>
      <c r="G20" s="2"/>
      <c r="H20" s="2"/>
      <c r="I20" s="2"/>
      <c r="J20" s="2"/>
      <c r="K20" s="2"/>
      <c r="L20" s="13">
        <f>SUM(E20,F20,G20,H20,I20,J20,K20)+C20</f>
        <v>0</v>
      </c>
      <c r="M20" s="236" t="s">
        <v>57</v>
      </c>
      <c r="N20" s="237"/>
      <c r="O20" s="238" t="s">
        <v>25</v>
      </c>
      <c r="P20" s="48" t="s">
        <v>2</v>
      </c>
      <c r="Q20" s="49" t="s">
        <v>3</v>
      </c>
    </row>
    <row r="21" spans="1:17" ht="12.7" customHeight="1" x14ac:dyDescent="0.25">
      <c r="A21" s="280" t="str">
        <f>IF(WEEK13!A21="","",WEEK13!A21)</f>
        <v/>
      </c>
      <c r="B21" s="164" t="str">
        <f>IF(WEEK13!B21="","",WEEK13!B21)</f>
        <v/>
      </c>
      <c r="C21" s="64">
        <f>WEEK13!L21</f>
        <v>0</v>
      </c>
      <c r="D21" s="24" t="s">
        <v>0</v>
      </c>
      <c r="E21" s="2"/>
      <c r="F21" s="2"/>
      <c r="G21" s="2"/>
      <c r="H21" s="2"/>
      <c r="I21" s="2"/>
      <c r="J21" s="2"/>
      <c r="K21" s="2"/>
      <c r="L21" s="13">
        <f t="shared" ref="L21:L25" si="7">SUM(E21,F21,G21,H21,I21,J21,K21)+C21</f>
        <v>0</v>
      </c>
      <c r="M21" s="236"/>
      <c r="N21" s="237"/>
      <c r="O21" s="239"/>
      <c r="P21" s="11"/>
      <c r="Q21" s="12"/>
    </row>
    <row r="22" spans="1:17" ht="12.7" customHeight="1" x14ac:dyDescent="0.25">
      <c r="A22" s="281" t="s">
        <v>42</v>
      </c>
      <c r="B22" s="165" t="str">
        <f>IF(WEEK13!B22="","",WEEK13!B22)</f>
        <v/>
      </c>
      <c r="C22" s="63">
        <f>WEEK13!L22</f>
        <v>0</v>
      </c>
      <c r="D22" s="24" t="s">
        <v>54</v>
      </c>
      <c r="E22" s="2"/>
      <c r="F22" s="2"/>
      <c r="G22" s="2"/>
      <c r="H22" s="2"/>
      <c r="I22" s="2"/>
      <c r="J22" s="2"/>
      <c r="K22" s="2"/>
      <c r="L22" s="13">
        <f t="shared" si="7"/>
        <v>0</v>
      </c>
      <c r="M22" s="236"/>
      <c r="N22" s="237"/>
      <c r="O22" s="239"/>
      <c r="P22" s="11"/>
      <c r="Q22" s="12"/>
    </row>
    <row r="23" spans="1:17" ht="12.7" customHeight="1" x14ac:dyDescent="0.25">
      <c r="A23" s="281" t="s">
        <v>64</v>
      </c>
      <c r="B23" s="166" t="str">
        <f>IF(WEEK13!B23="","",WEEK13!B23)</f>
        <v/>
      </c>
      <c r="C23" s="63">
        <f>WEEK13!L23</f>
        <v>0</v>
      </c>
      <c r="D23" s="24" t="s">
        <v>26</v>
      </c>
      <c r="E23" s="13">
        <f t="shared" ref="E23:K23" si="8">IF(E26="",0,E$181)</f>
        <v>0</v>
      </c>
      <c r="F23" s="13">
        <f t="shared" si="8"/>
        <v>0</v>
      </c>
      <c r="G23" s="13">
        <f t="shared" si="8"/>
        <v>0</v>
      </c>
      <c r="H23" s="13">
        <f t="shared" si="8"/>
        <v>0</v>
      </c>
      <c r="I23" s="13">
        <f t="shared" si="8"/>
        <v>0</v>
      </c>
      <c r="J23" s="13">
        <f t="shared" si="8"/>
        <v>0</v>
      </c>
      <c r="K23" s="13">
        <f t="shared" si="8"/>
        <v>0</v>
      </c>
      <c r="L23" s="13">
        <f>SUM(E23:J23)+C23+O25</f>
        <v>0</v>
      </c>
      <c r="M23" s="236"/>
      <c r="N23" s="237"/>
      <c r="O23" s="239"/>
      <c r="P23" s="11"/>
      <c r="Q23" s="12"/>
    </row>
    <row r="24" spans="1:17" ht="12.7" customHeight="1" thickBot="1" x14ac:dyDescent="0.25">
      <c r="A24" s="282"/>
      <c r="B24" s="189"/>
      <c r="C24" s="63">
        <f>WEEK13!L24</f>
        <v>0</v>
      </c>
      <c r="D24" s="50"/>
      <c r="E24" s="13" t="str">
        <f>IF(WEEK1!D24&gt;0,IF($C24&lt;WEEK1!$D24,IF((WEEK1!$D24-$C24)-SUM(E20:E23)&lt;=0,WEEK1!$D24-$C24,SUM(E20:E23)),""),"")</f>
        <v/>
      </c>
      <c r="F24" s="14" t="str">
        <f>IF(WEEK1!$D24&gt;0,IF(SUM($C24,E24)&lt;WEEK1!$D24,IF((WEEK1!$D24-SUM($C24,E24)-SUM(F20:F23))&lt;=0,WEEK1!$D24-SUM($C24,E24),SUM(F20:F23)),""),"")</f>
        <v/>
      </c>
      <c r="G24" s="14" t="str">
        <f>IF(WEEK1!$D24&gt;0,IF(SUM($C24,$E24:F24)&lt;WEEK1!$D24,IF((WEEK1!$D24-SUM($C24,$E24:F24)-SUM(G20:G23))&lt;=0,WEEK1!$D24-SUM($C24,$E24:F24),SUM(G20:G23)),""),"")</f>
        <v/>
      </c>
      <c r="H24" s="14" t="str">
        <f>IF(WEEK1!$D24&gt;0,IF(SUM($C24,$E24:G24)&lt;WEEK1!$D24,IF((WEEK1!$D24-SUM($C24,$E24:G24)-SUM(H20:H23))&lt;=0,WEEK1!$D24-SUM($C24,$E24:G24),SUM(H20:H23)),""),"")</f>
        <v/>
      </c>
      <c r="I24" s="14" t="str">
        <f>IF(WEEK1!$D24&gt;0,IF(SUM($C24,$E24:H24)&lt;WEEK1!$D24,IF((WEEK1!$D24-SUM($C24,$E24:H24)-SUM(I20:I23))&lt;=0,WEEK1!$D24-SUM($C24,$E24:H24),SUM(I20:I23)),""),"")</f>
        <v/>
      </c>
      <c r="J24" s="14" t="str">
        <f>IF(WEEK1!$D24&gt;0,IF(SUM($C24,$E24:I24)&lt;WEEK1!$D24,IF((WEEK1!$D24-SUM($C24,$E24:I24)-SUM(J20:J23))&lt;=0,WEEK1!$D24-SUM($C24,$E24:I24),SUM(J20:J23)),""),"")</f>
        <v/>
      </c>
      <c r="K24" s="14" t="str">
        <f>IF(WEEK1!$D24&gt;0,IF(SUM($C24,$E24:J24)&lt;WEEK1!$D24,IF((WEEK1!$D24-SUM($C24,$E24:J24)-SUM(K20:K23))&lt;=0,WEEK1!$D24-SUM($C24,$E24:J24),SUM(K20:K23)),""),"")</f>
        <v/>
      </c>
      <c r="L24" s="13">
        <f t="shared" si="7"/>
        <v>0</v>
      </c>
      <c r="M24" s="236"/>
      <c r="N24" s="237"/>
      <c r="O24" s="253"/>
      <c r="P24" s="11"/>
      <c r="Q24" s="12"/>
    </row>
    <row r="25" spans="1:17" ht="12.7" customHeight="1" thickBot="1" x14ac:dyDescent="0.25">
      <c r="A25" s="282"/>
      <c r="B25" s="190"/>
      <c r="C25" s="65">
        <f>WEEK13!L25</f>
        <v>0</v>
      </c>
      <c r="D25" s="24" t="s">
        <v>19</v>
      </c>
      <c r="E25" s="20">
        <f>IF(OR((E20&gt;0),(E21&gt;0),(E22&gt;0)),1,0)</f>
        <v>0</v>
      </c>
      <c r="F25" s="20">
        <f t="shared" ref="F25:K25" si="9">IF(OR((F20&gt;0),(F21&gt;0),(F22&gt;0)),1,0)</f>
        <v>0</v>
      </c>
      <c r="G25" s="20">
        <f t="shared" si="9"/>
        <v>0</v>
      </c>
      <c r="H25" s="20">
        <f t="shared" si="9"/>
        <v>0</v>
      </c>
      <c r="I25" s="20">
        <f t="shared" si="9"/>
        <v>0</v>
      </c>
      <c r="J25" s="20">
        <f t="shared" si="9"/>
        <v>0</v>
      </c>
      <c r="K25" s="20">
        <f t="shared" si="9"/>
        <v>0</v>
      </c>
      <c r="L25" s="60">
        <f t="shared" si="7"/>
        <v>0</v>
      </c>
      <c r="M25" s="26"/>
      <c r="N25" s="66"/>
      <c r="O25" s="67">
        <f>IF(N25="",0,$N$181)</f>
        <v>0</v>
      </c>
      <c r="P25" s="15"/>
      <c r="Q25" s="16"/>
    </row>
    <row r="26" spans="1:17" ht="12.7" customHeight="1" thickBot="1" x14ac:dyDescent="0.25">
      <c r="A26" s="283"/>
      <c r="B26" s="191"/>
      <c r="C26" s="51"/>
      <c r="D26" s="52" t="s">
        <v>27</v>
      </c>
      <c r="E26" s="43"/>
      <c r="F26" s="43"/>
      <c r="G26" s="43"/>
      <c r="H26" s="43"/>
      <c r="I26" s="43"/>
      <c r="J26" s="43"/>
      <c r="K26" s="92"/>
      <c r="L26" s="68">
        <f>SUM(L20,L21,L22,L23)</f>
        <v>0</v>
      </c>
      <c r="M26" s="254" t="s">
        <v>29</v>
      </c>
      <c r="N26" s="255"/>
      <c r="O26" s="256"/>
      <c r="P26" s="45"/>
      <c r="Q26" s="47"/>
    </row>
    <row r="27" spans="1:17" ht="12.7" customHeight="1" thickTop="1" thickBot="1" x14ac:dyDescent="0.25">
      <c r="A27" s="279"/>
      <c r="B27" s="163">
        <f>WEEK1!B27</f>
        <v>4</v>
      </c>
      <c r="C27" s="62">
        <f>WEEK13!L27</f>
        <v>0</v>
      </c>
      <c r="D27" s="24" t="s">
        <v>53</v>
      </c>
      <c r="E27" s="2"/>
      <c r="F27" s="2"/>
      <c r="G27" s="2"/>
      <c r="H27" s="2"/>
      <c r="I27" s="2"/>
      <c r="J27" s="2"/>
      <c r="K27" s="2"/>
      <c r="L27" s="13">
        <f>SUM(E27,F27,G27,H27,I27,J27,K27)+C27</f>
        <v>0</v>
      </c>
      <c r="M27" s="236" t="s">
        <v>57</v>
      </c>
      <c r="N27" s="237"/>
      <c r="O27" s="238" t="s">
        <v>25</v>
      </c>
      <c r="P27" s="48" t="s">
        <v>2</v>
      </c>
      <c r="Q27" s="49" t="s">
        <v>3</v>
      </c>
    </row>
    <row r="28" spans="1:17" ht="12.7" customHeight="1" x14ac:dyDescent="0.25">
      <c r="A28" s="280" t="str">
        <f>IF(WEEK13!A28="","",WEEK13!A28)</f>
        <v/>
      </c>
      <c r="B28" s="164" t="str">
        <f>IF(WEEK13!B28="","",WEEK13!B28)</f>
        <v/>
      </c>
      <c r="C28" s="64">
        <f>WEEK13!L28</f>
        <v>0</v>
      </c>
      <c r="D28" s="24" t="s">
        <v>0</v>
      </c>
      <c r="E28" s="2"/>
      <c r="F28" s="2"/>
      <c r="G28" s="2"/>
      <c r="H28" s="2"/>
      <c r="I28" s="2"/>
      <c r="J28" s="2"/>
      <c r="K28" s="2"/>
      <c r="L28" s="13">
        <f t="shared" ref="L28:L32" si="10">SUM(E28,F28,G28,H28,I28,J28,K28)+C28</f>
        <v>0</v>
      </c>
      <c r="M28" s="236"/>
      <c r="N28" s="237"/>
      <c r="O28" s="239"/>
      <c r="P28" s="11"/>
      <c r="Q28" s="12"/>
    </row>
    <row r="29" spans="1:17" ht="12.7" customHeight="1" x14ac:dyDescent="0.25">
      <c r="A29" s="281" t="s">
        <v>42</v>
      </c>
      <c r="B29" s="165" t="str">
        <f>IF(WEEK13!B29="","",WEEK13!B29)</f>
        <v/>
      </c>
      <c r="C29" s="63">
        <f>WEEK13!L29</f>
        <v>0</v>
      </c>
      <c r="D29" s="24" t="s">
        <v>54</v>
      </c>
      <c r="E29" s="2"/>
      <c r="F29" s="2"/>
      <c r="G29" s="2"/>
      <c r="H29" s="2"/>
      <c r="I29" s="2"/>
      <c r="J29" s="2"/>
      <c r="K29" s="2"/>
      <c r="L29" s="13">
        <f t="shared" si="10"/>
        <v>0</v>
      </c>
      <c r="M29" s="236"/>
      <c r="N29" s="237"/>
      <c r="O29" s="239"/>
      <c r="P29" s="11"/>
      <c r="Q29" s="12"/>
    </row>
    <row r="30" spans="1:17" ht="12.7" customHeight="1" x14ac:dyDescent="0.25">
      <c r="A30" s="281" t="s">
        <v>64</v>
      </c>
      <c r="B30" s="166" t="str">
        <f>IF(WEEK13!B30="","",WEEK13!B30)</f>
        <v/>
      </c>
      <c r="C30" s="63">
        <f>WEEK13!L30</f>
        <v>0</v>
      </c>
      <c r="D30" s="24" t="s">
        <v>26</v>
      </c>
      <c r="E30" s="13">
        <f t="shared" ref="E30:K30" si="11">IF(E33="",0,E$181)</f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>SUM(E30:J30)+C30+O32</f>
        <v>0</v>
      </c>
      <c r="M30" s="236"/>
      <c r="N30" s="237"/>
      <c r="O30" s="239"/>
      <c r="P30" s="11"/>
      <c r="Q30" s="12"/>
    </row>
    <row r="31" spans="1:17" ht="12.7" customHeight="1" thickBot="1" x14ac:dyDescent="0.25">
      <c r="A31" s="282"/>
      <c r="B31" s="189"/>
      <c r="C31" s="63">
        <f>WEEK13!L31</f>
        <v>0</v>
      </c>
      <c r="D31" s="50"/>
      <c r="E31" s="13" t="str">
        <f>IF(WEEK1!D31&gt;0,IF($C31&lt;WEEK1!$D31,IF((WEEK1!$D31-$C31)-SUM(E27:E30)&lt;=0,WEEK1!$D31-$C31,SUM(E27:E30)),""),"")</f>
        <v/>
      </c>
      <c r="F31" s="14" t="str">
        <f>IF(WEEK1!$D31&gt;0,IF(SUM($C31,E31)&lt;WEEK1!$D31,IF((WEEK1!$D31-SUM($C31,E31)-SUM(F27:F30))&lt;=0,WEEK1!$D31-SUM($C31,E31),SUM(F27:F30)),""),"")</f>
        <v/>
      </c>
      <c r="G31" s="14" t="str">
        <f>IF(WEEK1!$D31&gt;0,IF(SUM($C31,$E31:F31)&lt;WEEK1!$D31,IF((WEEK1!$D31-SUM($C31,$E31:F31)-SUM(G27:G30))&lt;=0,WEEK1!$D31-SUM($C31,$E31:F31),SUM(G27:G30)),""),"")</f>
        <v/>
      </c>
      <c r="H31" s="14" t="str">
        <f>IF(WEEK1!$D31&gt;0,IF(SUM($C31,$E31:G31)&lt;WEEK1!$D31,IF((WEEK1!$D31-SUM($C31,$E31:G31)-SUM(H27:H30))&lt;=0,WEEK1!$D31-SUM($C31,$E31:G31),SUM(H27:H30)),""),"")</f>
        <v/>
      </c>
      <c r="I31" s="14" t="str">
        <f>IF(WEEK1!$D31&gt;0,IF(SUM($C31,$E31:H31)&lt;WEEK1!$D31,IF((WEEK1!$D31-SUM($C31,$E31:H31)-SUM(I27:I30))&lt;=0,WEEK1!$D31-SUM($C31,$E31:H31),SUM(I27:I30)),""),"")</f>
        <v/>
      </c>
      <c r="J31" s="14" t="str">
        <f>IF(WEEK1!$D31&gt;0,IF(SUM($C31,$E31:I31)&lt;WEEK1!$D31,IF((WEEK1!$D31-SUM($C31,$E31:I31)-SUM(J27:J30))&lt;=0,WEEK1!$D31-SUM($C31,$E31:I31),SUM(J27:J30)),""),"")</f>
        <v/>
      </c>
      <c r="K31" s="14" t="str">
        <f>IF(WEEK1!$D31&gt;0,IF(SUM($C31,$E31:J31)&lt;WEEK1!$D31,IF((WEEK1!$D31-SUM($C31,$E31:J31)-SUM(K27:K30))&lt;=0,WEEK1!$D31-SUM($C31,$E31:J31),SUM(K27:K30)),""),"")</f>
        <v/>
      </c>
      <c r="L31" s="13">
        <f t="shared" si="10"/>
        <v>0</v>
      </c>
      <c r="M31" s="236"/>
      <c r="N31" s="237"/>
      <c r="O31" s="253"/>
      <c r="P31" s="11"/>
      <c r="Q31" s="12"/>
    </row>
    <row r="32" spans="1:17" ht="12.7" customHeight="1" thickBot="1" x14ac:dyDescent="0.25">
      <c r="A32" s="282"/>
      <c r="B32" s="190"/>
      <c r="C32" s="65">
        <f>WEEK13!L32</f>
        <v>0</v>
      </c>
      <c r="D32" s="24" t="s">
        <v>19</v>
      </c>
      <c r="E32" s="20">
        <f>IF(OR((E27&gt;0),(E28&gt;0),(E29&gt;0)),1,0)</f>
        <v>0</v>
      </c>
      <c r="F32" s="20">
        <f t="shared" ref="F32:K32" si="12">IF(OR((F27&gt;0),(F28&gt;0),(F29&gt;0)),1,0)</f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60">
        <f t="shared" si="10"/>
        <v>0</v>
      </c>
      <c r="M32" s="26"/>
      <c r="N32" s="66"/>
      <c r="O32" s="67">
        <f>IF(N32="",0,$N$181)</f>
        <v>0</v>
      </c>
      <c r="P32" s="15"/>
      <c r="Q32" s="16"/>
    </row>
    <row r="33" spans="1:17" ht="12.7" customHeight="1" thickBot="1" x14ac:dyDescent="0.25">
      <c r="A33" s="283"/>
      <c r="B33" s="191"/>
      <c r="C33" s="51"/>
      <c r="D33" s="52" t="s">
        <v>27</v>
      </c>
      <c r="E33" s="43"/>
      <c r="F33" s="43"/>
      <c r="G33" s="43"/>
      <c r="H33" s="43"/>
      <c r="I33" s="43"/>
      <c r="J33" s="43"/>
      <c r="K33" s="92"/>
      <c r="L33" s="68">
        <f>SUM(L27,L28,L29,L30)</f>
        <v>0</v>
      </c>
      <c r="M33" s="254" t="s">
        <v>29</v>
      </c>
      <c r="N33" s="255"/>
      <c r="O33" s="256"/>
      <c r="P33" s="45"/>
      <c r="Q33" s="47"/>
    </row>
    <row r="34" spans="1:17" ht="12.7" customHeight="1" thickTop="1" thickBot="1" x14ac:dyDescent="0.25">
      <c r="A34" s="279"/>
      <c r="B34" s="163">
        <f>WEEK1!B34</f>
        <v>5</v>
      </c>
      <c r="C34" s="62">
        <f>WEEK13!L34</f>
        <v>0</v>
      </c>
      <c r="D34" s="24" t="s">
        <v>53</v>
      </c>
      <c r="E34" s="2"/>
      <c r="F34" s="2"/>
      <c r="G34" s="2"/>
      <c r="H34" s="2"/>
      <c r="I34" s="2"/>
      <c r="J34" s="2"/>
      <c r="K34" s="2"/>
      <c r="L34" s="13">
        <f>SUM(E34,F34,G34,H34,I34,J34,K34)+C34</f>
        <v>0</v>
      </c>
      <c r="M34" s="236" t="s">
        <v>57</v>
      </c>
      <c r="N34" s="237"/>
      <c r="O34" s="238" t="s">
        <v>25</v>
      </c>
      <c r="P34" s="48" t="s">
        <v>2</v>
      </c>
      <c r="Q34" s="49" t="s">
        <v>3</v>
      </c>
    </row>
    <row r="35" spans="1:17" ht="12.7" customHeight="1" x14ac:dyDescent="0.25">
      <c r="A35" s="280" t="str">
        <f>IF(WEEK13!A35="","",WEEK13!A35)</f>
        <v/>
      </c>
      <c r="B35" s="164" t="str">
        <f>IF(WEEK13!B35="","",WEEK13!B35)</f>
        <v/>
      </c>
      <c r="C35" s="64">
        <f>WEEK13!L35</f>
        <v>0</v>
      </c>
      <c r="D35" s="24" t="s">
        <v>0</v>
      </c>
      <c r="E35" s="2"/>
      <c r="F35" s="2"/>
      <c r="G35" s="2"/>
      <c r="H35" s="2"/>
      <c r="I35" s="2"/>
      <c r="J35" s="2"/>
      <c r="K35" s="2"/>
      <c r="L35" s="13">
        <f t="shared" ref="L35:L39" si="13">SUM(E35,F35,G35,H35,I35,J35,K35)+C35</f>
        <v>0</v>
      </c>
      <c r="M35" s="236"/>
      <c r="N35" s="237"/>
      <c r="O35" s="239"/>
      <c r="P35" s="11"/>
      <c r="Q35" s="12"/>
    </row>
    <row r="36" spans="1:17" ht="12.7" customHeight="1" x14ac:dyDescent="0.25">
      <c r="A36" s="281" t="s">
        <v>42</v>
      </c>
      <c r="B36" s="165" t="str">
        <f>IF(WEEK13!B36="","",WEEK13!B36)</f>
        <v/>
      </c>
      <c r="C36" s="63">
        <f>WEEK13!L36</f>
        <v>0</v>
      </c>
      <c r="D36" s="24" t="s">
        <v>54</v>
      </c>
      <c r="E36" s="2"/>
      <c r="F36" s="2"/>
      <c r="G36" s="2"/>
      <c r="H36" s="2"/>
      <c r="I36" s="2"/>
      <c r="J36" s="2"/>
      <c r="K36" s="2"/>
      <c r="L36" s="13">
        <f t="shared" si="13"/>
        <v>0</v>
      </c>
      <c r="M36" s="236"/>
      <c r="N36" s="237"/>
      <c r="O36" s="239"/>
      <c r="P36" s="11"/>
      <c r="Q36" s="12"/>
    </row>
    <row r="37" spans="1:17" ht="12.7" customHeight="1" x14ac:dyDescent="0.25">
      <c r="A37" s="281" t="s">
        <v>64</v>
      </c>
      <c r="B37" s="166" t="str">
        <f>IF(WEEK13!B37="","",WEEK13!B37)</f>
        <v/>
      </c>
      <c r="C37" s="63">
        <f>WEEK13!L37</f>
        <v>0</v>
      </c>
      <c r="D37" s="24" t="s">
        <v>26</v>
      </c>
      <c r="E37" s="13">
        <f t="shared" ref="E37:K37" si="14">IF(E40="",0,E$181)</f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>SUM(E37:J37)+C37+O39</f>
        <v>0</v>
      </c>
      <c r="M37" s="236"/>
      <c r="N37" s="237"/>
      <c r="O37" s="239"/>
      <c r="P37" s="11"/>
      <c r="Q37" s="12"/>
    </row>
    <row r="38" spans="1:17" ht="12.7" customHeight="1" thickBot="1" x14ac:dyDescent="0.25">
      <c r="A38" s="282"/>
      <c r="B38" s="189"/>
      <c r="C38" s="63">
        <f>WEEK13!L38</f>
        <v>0</v>
      </c>
      <c r="D38" s="50"/>
      <c r="E38" s="13" t="str">
        <f>IF(WEEK1!D38&gt;0,IF($C38&lt;WEEK1!$D38,IF((WEEK1!$D38-$C38)-SUM(E34:E37)&lt;=0,WEEK1!$D38-$C38,SUM(E34:E37)),""),"")</f>
        <v/>
      </c>
      <c r="F38" s="14" t="str">
        <f>IF(WEEK1!$D38&gt;0,IF(SUM($C38,E38)&lt;WEEK1!$D38,IF((WEEK1!$D38-SUM($C38,E38)-SUM(F34:F37))&lt;=0,WEEK1!$D38-SUM($C38,E38),SUM(F34:F37)),""),"")</f>
        <v/>
      </c>
      <c r="G38" s="14" t="str">
        <f>IF(WEEK1!$D38&gt;0,IF(SUM($C38,$E38:F38)&lt;WEEK1!$D38,IF((WEEK1!$D38-SUM($C38,$E38:F38)-SUM(G34:G37))&lt;=0,WEEK1!$D38-SUM($C38,$E38:F38),SUM(G34:G37)),""),"")</f>
        <v/>
      </c>
      <c r="H38" s="14" t="str">
        <f>IF(WEEK1!$D38&gt;0,IF(SUM($C38,$E38:G38)&lt;WEEK1!$D38,IF((WEEK1!$D38-SUM($C38,$E38:G38)-SUM(H34:H37))&lt;=0,WEEK1!$D38-SUM($C38,$E38:G38),SUM(H34:H37)),""),"")</f>
        <v/>
      </c>
      <c r="I38" s="14" t="str">
        <f>IF(WEEK1!$D38&gt;0,IF(SUM($C38,$E38:H38)&lt;WEEK1!$D38,IF((WEEK1!$D38-SUM($C38,$E38:H38)-SUM(I34:I37))&lt;=0,WEEK1!$D38-SUM($C38,$E38:H38),SUM(I34:I37)),""),"")</f>
        <v/>
      </c>
      <c r="J38" s="14" t="str">
        <f>IF(WEEK1!$D38&gt;0,IF(SUM($C38,$E38:I38)&lt;WEEK1!$D38,IF((WEEK1!$D38-SUM($C38,$E38:I38)-SUM(J34:J37))&lt;=0,WEEK1!$D38-SUM($C38,$E38:I38),SUM(J34:J37)),""),"")</f>
        <v/>
      </c>
      <c r="K38" s="14" t="str">
        <f>IF(WEEK1!$D38&gt;0,IF(SUM($C38,$E38:J38)&lt;WEEK1!$D38,IF((WEEK1!$D38-SUM($C38,$E38:J38)-SUM(K34:K37))&lt;=0,WEEK1!$D38-SUM($C38,$E38:J38),SUM(K34:K37)),""),"")</f>
        <v/>
      </c>
      <c r="L38" s="13">
        <f t="shared" si="13"/>
        <v>0</v>
      </c>
      <c r="M38" s="236"/>
      <c r="N38" s="237"/>
      <c r="O38" s="253"/>
      <c r="P38" s="11"/>
      <c r="Q38" s="12"/>
    </row>
    <row r="39" spans="1:17" ht="12.7" customHeight="1" thickBot="1" x14ac:dyDescent="0.25">
      <c r="A39" s="282"/>
      <c r="B39" s="190"/>
      <c r="C39" s="65">
        <f>WEEK13!L39</f>
        <v>0</v>
      </c>
      <c r="D39" s="24" t="s">
        <v>19</v>
      </c>
      <c r="E39" s="20">
        <f>IF(OR((E34&gt;0),(E35&gt;0),(E36&gt;0)),1,0)</f>
        <v>0</v>
      </c>
      <c r="F39" s="20">
        <f t="shared" ref="F39:K39" si="15">IF(OR((F34&gt;0),(F35&gt;0),(F36&gt;0)),1,0)</f>
        <v>0</v>
      </c>
      <c r="G39" s="20">
        <f t="shared" si="15"/>
        <v>0</v>
      </c>
      <c r="H39" s="20">
        <f t="shared" si="15"/>
        <v>0</v>
      </c>
      <c r="I39" s="20">
        <f t="shared" si="15"/>
        <v>0</v>
      </c>
      <c r="J39" s="20">
        <f t="shared" si="15"/>
        <v>0</v>
      </c>
      <c r="K39" s="20">
        <f t="shared" si="15"/>
        <v>0</v>
      </c>
      <c r="L39" s="60">
        <f t="shared" si="13"/>
        <v>0</v>
      </c>
      <c r="M39" s="26"/>
      <c r="N39" s="66"/>
      <c r="O39" s="67">
        <f>IF(N39="",0,$N$181)</f>
        <v>0</v>
      </c>
      <c r="P39" s="15"/>
      <c r="Q39" s="16"/>
    </row>
    <row r="40" spans="1:17" ht="12.7" customHeight="1" thickBot="1" x14ac:dyDescent="0.25">
      <c r="A40" s="283"/>
      <c r="B40" s="191"/>
      <c r="C40" s="51"/>
      <c r="D40" s="52" t="s">
        <v>27</v>
      </c>
      <c r="E40" s="43"/>
      <c r="F40" s="43"/>
      <c r="G40" s="43"/>
      <c r="H40" s="43"/>
      <c r="I40" s="43"/>
      <c r="J40" s="43"/>
      <c r="K40" s="92"/>
      <c r="L40" s="68">
        <f>SUM(L34,L35,L36,L37)</f>
        <v>0</v>
      </c>
      <c r="M40" s="254" t="s">
        <v>29</v>
      </c>
      <c r="N40" s="255"/>
      <c r="O40" s="256"/>
      <c r="P40" s="45"/>
      <c r="Q40" s="47"/>
    </row>
    <row r="41" spans="1:17" ht="12.7" customHeight="1" thickTop="1" thickBot="1" x14ac:dyDescent="0.25">
      <c r="A41" s="279"/>
      <c r="B41" s="163">
        <f>WEEK1!B41</f>
        <v>6</v>
      </c>
      <c r="C41" s="62">
        <f>WEEK13!L41</f>
        <v>0</v>
      </c>
      <c r="D41" s="24" t="s">
        <v>53</v>
      </c>
      <c r="E41" s="2"/>
      <c r="F41" s="2"/>
      <c r="G41" s="2"/>
      <c r="H41" s="2"/>
      <c r="I41" s="2"/>
      <c r="J41" s="2"/>
      <c r="K41" s="2"/>
      <c r="L41" s="13">
        <f>SUM(E41,F41,G41,H41,I41,J41,K41)+C41</f>
        <v>0</v>
      </c>
      <c r="M41" s="236" t="s">
        <v>57</v>
      </c>
      <c r="N41" s="237"/>
      <c r="O41" s="238" t="s">
        <v>25</v>
      </c>
      <c r="P41" s="48" t="s">
        <v>2</v>
      </c>
      <c r="Q41" s="49" t="s">
        <v>3</v>
      </c>
    </row>
    <row r="42" spans="1:17" ht="12.7" customHeight="1" x14ac:dyDescent="0.25">
      <c r="A42" s="280" t="str">
        <f>IF(WEEK13!A42="","",WEEK13!A42)</f>
        <v/>
      </c>
      <c r="B42" s="164" t="str">
        <f>IF(WEEK13!B42="","",WEEK13!B42)</f>
        <v/>
      </c>
      <c r="C42" s="64">
        <f>WEEK13!L42</f>
        <v>0</v>
      </c>
      <c r="D42" s="24" t="s">
        <v>0</v>
      </c>
      <c r="E42" s="2"/>
      <c r="F42" s="2"/>
      <c r="G42" s="2"/>
      <c r="H42" s="2"/>
      <c r="I42" s="2"/>
      <c r="J42" s="2"/>
      <c r="K42" s="2"/>
      <c r="L42" s="13">
        <f t="shared" ref="L42:L46" si="16">SUM(E42,F42,G42,H42,I42,J42,K42)+C42</f>
        <v>0</v>
      </c>
      <c r="M42" s="236"/>
      <c r="N42" s="237"/>
      <c r="O42" s="239"/>
      <c r="P42" s="11"/>
      <c r="Q42" s="12"/>
    </row>
    <row r="43" spans="1:17" ht="12.7" customHeight="1" x14ac:dyDescent="0.25">
      <c r="A43" s="281" t="s">
        <v>42</v>
      </c>
      <c r="B43" s="165" t="str">
        <f>IF(WEEK13!B43="","",WEEK13!B43)</f>
        <v/>
      </c>
      <c r="C43" s="63">
        <f>WEEK13!L43</f>
        <v>0</v>
      </c>
      <c r="D43" s="24" t="s">
        <v>54</v>
      </c>
      <c r="E43" s="2"/>
      <c r="F43" s="2"/>
      <c r="G43" s="2"/>
      <c r="H43" s="2"/>
      <c r="I43" s="2"/>
      <c r="J43" s="2"/>
      <c r="K43" s="2"/>
      <c r="L43" s="13">
        <f t="shared" si="16"/>
        <v>0</v>
      </c>
      <c r="M43" s="236"/>
      <c r="N43" s="237"/>
      <c r="O43" s="239"/>
      <c r="P43" s="11"/>
      <c r="Q43" s="12"/>
    </row>
    <row r="44" spans="1:17" ht="12.7" customHeight="1" x14ac:dyDescent="0.25">
      <c r="A44" s="281" t="s">
        <v>64</v>
      </c>
      <c r="B44" s="166" t="str">
        <f>IF(WEEK13!B44="","",WEEK13!B44)</f>
        <v/>
      </c>
      <c r="C44" s="63">
        <f>WEEK13!L44</f>
        <v>0</v>
      </c>
      <c r="D44" s="24" t="s">
        <v>26</v>
      </c>
      <c r="E44" s="13">
        <f t="shared" ref="E44:K44" si="17">IF(E47="",0,E$181)</f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>SUM(E44:J44)+C44+O46</f>
        <v>0</v>
      </c>
      <c r="M44" s="236"/>
      <c r="N44" s="237"/>
      <c r="O44" s="239"/>
      <c r="P44" s="11"/>
      <c r="Q44" s="12"/>
    </row>
    <row r="45" spans="1:17" ht="12.7" customHeight="1" thickBot="1" x14ac:dyDescent="0.25">
      <c r="A45" s="282"/>
      <c r="B45" s="189"/>
      <c r="C45" s="63">
        <f>WEEK13!L45</f>
        <v>0</v>
      </c>
      <c r="D45" s="50"/>
      <c r="E45" s="13" t="str">
        <f>IF(WEEK1!D45&gt;0,IF($C45&lt;WEEK1!$D45,IF((WEEK1!$D45-$C45)-SUM(E41:E44)&lt;=0,WEEK1!$D45-$C45,SUM(E41:E44)),""),"")</f>
        <v/>
      </c>
      <c r="F45" s="14" t="str">
        <f>IF(WEEK1!$D45&gt;0,IF(SUM($C45,E45)&lt;WEEK1!$D45,IF((WEEK1!$D45-SUM($C45,E45)-SUM(F41:F44))&lt;=0,WEEK1!$D45-SUM($C45,E45),SUM(F41:F44)),""),"")</f>
        <v/>
      </c>
      <c r="G45" s="14" t="str">
        <f>IF(WEEK1!$D45&gt;0,IF(SUM($C45,$E45:F45)&lt;WEEK1!$D45,IF((WEEK1!$D45-SUM($C45,$E45:F45)-SUM(G41:G44))&lt;=0,WEEK1!$D45-SUM($C45,$E45:F45),SUM(G41:G44)),""),"")</f>
        <v/>
      </c>
      <c r="H45" s="14" t="str">
        <f>IF(WEEK1!$D45&gt;0,IF(SUM($C45,$E45:G45)&lt;WEEK1!$D45,IF((WEEK1!$D45-SUM($C45,$E45:G45)-SUM(H41:H44))&lt;=0,WEEK1!$D45-SUM($C45,$E45:G45),SUM(H41:H44)),""),"")</f>
        <v/>
      </c>
      <c r="I45" s="14" t="str">
        <f>IF(WEEK1!$D45&gt;0,IF(SUM($C45,$E45:H45)&lt;WEEK1!$D45,IF((WEEK1!$D45-SUM($C45,$E45:H45)-SUM(I41:I44))&lt;=0,WEEK1!$D45-SUM($C45,$E45:H45),SUM(I41:I44)),""),"")</f>
        <v/>
      </c>
      <c r="J45" s="14" t="str">
        <f>IF(WEEK1!$D45&gt;0,IF(SUM($C45,$E45:I45)&lt;WEEK1!$D45,IF((WEEK1!$D45-SUM($C45,$E45:I45)-SUM(J41:J44))&lt;=0,WEEK1!$D45-SUM($C45,$E45:I45),SUM(J41:J44)),""),"")</f>
        <v/>
      </c>
      <c r="K45" s="14" t="str">
        <f>IF(WEEK1!$D45&gt;0,IF(SUM($C45,$E45:J45)&lt;WEEK1!$D45,IF((WEEK1!$D45-SUM($C45,$E45:J45)-SUM(K41:K44))&lt;=0,WEEK1!$D45-SUM($C45,$E45:J45),SUM(K41:K44)),""),"")</f>
        <v/>
      </c>
      <c r="L45" s="13">
        <f t="shared" si="16"/>
        <v>0</v>
      </c>
      <c r="M45" s="236"/>
      <c r="N45" s="237"/>
      <c r="O45" s="253"/>
      <c r="P45" s="11"/>
      <c r="Q45" s="12"/>
    </row>
    <row r="46" spans="1:17" ht="12.7" customHeight="1" thickBot="1" x14ac:dyDescent="0.25">
      <c r="A46" s="282"/>
      <c r="B46" s="190"/>
      <c r="C46" s="65">
        <f>WEEK13!L46</f>
        <v>0</v>
      </c>
      <c r="D46" s="24" t="s">
        <v>19</v>
      </c>
      <c r="E46" s="20">
        <f>IF(OR((E41&gt;0),(E42&gt;0),(E43&gt;0)),1,0)</f>
        <v>0</v>
      </c>
      <c r="F46" s="20">
        <f t="shared" ref="F46:K46" si="18">IF(OR((F41&gt;0),(F42&gt;0),(F43&gt;0)),1,0)</f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60">
        <f t="shared" si="16"/>
        <v>0</v>
      </c>
      <c r="M46" s="26"/>
      <c r="N46" s="66"/>
      <c r="O46" s="67">
        <f>IF(N46="",0,$N$181)</f>
        <v>0</v>
      </c>
      <c r="P46" s="15"/>
      <c r="Q46" s="16"/>
    </row>
    <row r="47" spans="1:17" ht="12.7" customHeight="1" thickBot="1" x14ac:dyDescent="0.25">
      <c r="A47" s="283"/>
      <c r="B47" s="191"/>
      <c r="C47" s="51"/>
      <c r="D47" s="52" t="s">
        <v>27</v>
      </c>
      <c r="E47" s="43"/>
      <c r="F47" s="43"/>
      <c r="G47" s="43"/>
      <c r="H47" s="43"/>
      <c r="I47" s="43"/>
      <c r="J47" s="43"/>
      <c r="K47" s="92"/>
      <c r="L47" s="68">
        <f>SUM(L41,L42,L43,L44)</f>
        <v>0</v>
      </c>
      <c r="M47" s="254" t="s">
        <v>29</v>
      </c>
      <c r="N47" s="255"/>
      <c r="O47" s="256"/>
      <c r="P47" s="45"/>
      <c r="Q47" s="47"/>
    </row>
    <row r="48" spans="1:17" ht="12.7" customHeight="1" thickTop="1" thickBot="1" x14ac:dyDescent="0.25">
      <c r="A48" s="279"/>
      <c r="B48" s="163">
        <f>WEEK1!B48</f>
        <v>7</v>
      </c>
      <c r="C48" s="62">
        <f>WEEK13!L48</f>
        <v>0</v>
      </c>
      <c r="D48" s="24" t="s">
        <v>53</v>
      </c>
      <c r="E48" s="2"/>
      <c r="F48" s="2"/>
      <c r="G48" s="2"/>
      <c r="H48" s="2"/>
      <c r="I48" s="2"/>
      <c r="J48" s="2"/>
      <c r="K48" s="2"/>
      <c r="L48" s="13">
        <f>SUM(E48,F48,G48,H48,I48,J48,K48)+C48</f>
        <v>0</v>
      </c>
      <c r="M48" s="236" t="s">
        <v>57</v>
      </c>
      <c r="N48" s="237"/>
      <c r="O48" s="238" t="s">
        <v>25</v>
      </c>
      <c r="P48" s="48" t="s">
        <v>2</v>
      </c>
      <c r="Q48" s="49" t="s">
        <v>3</v>
      </c>
    </row>
    <row r="49" spans="1:17" ht="12.7" customHeight="1" x14ac:dyDescent="0.25">
      <c r="A49" s="280" t="str">
        <f>IF(WEEK13!A49="","",WEEK13!A49)</f>
        <v/>
      </c>
      <c r="B49" s="164" t="str">
        <f>IF(WEEK13!B49="","",WEEK13!B49)</f>
        <v/>
      </c>
      <c r="C49" s="64">
        <f>WEEK13!L49</f>
        <v>0</v>
      </c>
      <c r="D49" s="24" t="s">
        <v>0</v>
      </c>
      <c r="E49" s="2"/>
      <c r="F49" s="2"/>
      <c r="G49" s="2"/>
      <c r="H49" s="2"/>
      <c r="I49" s="2"/>
      <c r="J49" s="2"/>
      <c r="K49" s="2"/>
      <c r="L49" s="13">
        <f t="shared" ref="L49:L53" si="19">SUM(E49,F49,G49,H49,I49,J49,K49)+C49</f>
        <v>0</v>
      </c>
      <c r="M49" s="236"/>
      <c r="N49" s="237"/>
      <c r="O49" s="239"/>
      <c r="P49" s="11"/>
      <c r="Q49" s="12"/>
    </row>
    <row r="50" spans="1:17" ht="12.7" customHeight="1" x14ac:dyDescent="0.25">
      <c r="A50" s="281" t="s">
        <v>42</v>
      </c>
      <c r="B50" s="165" t="str">
        <f>IF(WEEK13!B50="","",WEEK13!B50)</f>
        <v/>
      </c>
      <c r="C50" s="63">
        <f>WEEK13!L50</f>
        <v>0</v>
      </c>
      <c r="D50" s="24" t="s">
        <v>54</v>
      </c>
      <c r="E50" s="2"/>
      <c r="F50" s="2"/>
      <c r="G50" s="2"/>
      <c r="H50" s="2"/>
      <c r="I50" s="2"/>
      <c r="J50" s="2"/>
      <c r="K50" s="2"/>
      <c r="L50" s="13">
        <f t="shared" si="19"/>
        <v>0</v>
      </c>
      <c r="M50" s="236"/>
      <c r="N50" s="237"/>
      <c r="O50" s="239"/>
      <c r="P50" s="11"/>
      <c r="Q50" s="12"/>
    </row>
    <row r="51" spans="1:17" ht="12.7" customHeight="1" x14ac:dyDescent="0.25">
      <c r="A51" s="281" t="s">
        <v>64</v>
      </c>
      <c r="B51" s="166" t="str">
        <f>IF(WEEK13!B51="","",WEEK13!B51)</f>
        <v/>
      </c>
      <c r="C51" s="63">
        <f>WEEK13!L51</f>
        <v>0</v>
      </c>
      <c r="D51" s="24" t="s">
        <v>26</v>
      </c>
      <c r="E51" s="13">
        <f t="shared" ref="E51:K51" si="20">IF(E54="",0,E$181)</f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3">
        <f t="shared" si="20"/>
        <v>0</v>
      </c>
      <c r="J51" s="13">
        <f t="shared" si="20"/>
        <v>0</v>
      </c>
      <c r="K51" s="13">
        <f t="shared" si="20"/>
        <v>0</v>
      </c>
      <c r="L51" s="13">
        <f>SUM(E51:J51)+C51+O53</f>
        <v>0</v>
      </c>
      <c r="M51" s="236"/>
      <c r="N51" s="237"/>
      <c r="O51" s="239"/>
      <c r="P51" s="11"/>
      <c r="Q51" s="12"/>
    </row>
    <row r="52" spans="1:17" ht="12.7" customHeight="1" thickBot="1" x14ac:dyDescent="0.25">
      <c r="A52" s="282"/>
      <c r="B52" s="189"/>
      <c r="C52" s="63">
        <f>WEEK13!L52</f>
        <v>0</v>
      </c>
      <c r="D52" s="50"/>
      <c r="E52" s="13" t="str">
        <f>IF(WEEK1!D52&gt;0,IF($C52&lt;WEEK1!$D52,IF((WEEK1!$D52-$C52)-SUM(E48:E51)&lt;=0,WEEK1!$D52-$C52,SUM(E48:E51)),""),"")</f>
        <v/>
      </c>
      <c r="F52" s="14" t="str">
        <f>IF(WEEK1!$D52&gt;0,IF(SUM($C52,E52)&lt;WEEK1!$D52,IF((WEEK1!$D52-SUM($C52,E52)-SUM(F48:F51))&lt;=0,WEEK1!$D52-SUM($C52,E52),SUM(F48:F51)),""),"")</f>
        <v/>
      </c>
      <c r="G52" s="14" t="str">
        <f>IF(WEEK1!$D52&gt;0,IF(SUM($C52,$E52:F52)&lt;WEEK1!$D52,IF((WEEK1!$D52-SUM($C52,$E52:F52)-SUM(G48:G51))&lt;=0,WEEK1!$D52-SUM($C52,$E52:F52),SUM(G48:G51)),""),"")</f>
        <v/>
      </c>
      <c r="H52" s="14" t="str">
        <f>IF(WEEK1!$D52&gt;0,IF(SUM($C52,$E52:G52)&lt;WEEK1!$D52,IF((WEEK1!$D52-SUM($C52,$E52:G52)-SUM(H48:H51))&lt;=0,WEEK1!$D52-SUM($C52,$E52:G52),SUM(H48:H51)),""),"")</f>
        <v/>
      </c>
      <c r="I52" s="14" t="str">
        <f>IF(WEEK1!$D52&gt;0,IF(SUM($C52,$E52:H52)&lt;WEEK1!$D52,IF((WEEK1!$D52-SUM($C52,$E52:H52)-SUM(I48:I51))&lt;=0,WEEK1!$D52-SUM($C52,$E52:H52),SUM(I48:I51)),""),"")</f>
        <v/>
      </c>
      <c r="J52" s="14" t="str">
        <f>IF(WEEK1!$D52&gt;0,IF(SUM($C52,$E52:I52)&lt;WEEK1!$D52,IF((WEEK1!$D52-SUM($C52,$E52:I52)-SUM(J48:J51))&lt;=0,WEEK1!$D52-SUM($C52,$E52:I52),SUM(J48:J51)),""),"")</f>
        <v/>
      </c>
      <c r="K52" s="14" t="str">
        <f>IF(WEEK1!$D52&gt;0,IF(SUM($C52,$E52:J52)&lt;WEEK1!$D52,IF((WEEK1!$D52-SUM($C52,$E52:J52)-SUM(K48:K51))&lt;=0,WEEK1!$D52-SUM($C52,$E52:J52),SUM(K48:K51)),""),"")</f>
        <v/>
      </c>
      <c r="L52" s="13">
        <f t="shared" si="19"/>
        <v>0</v>
      </c>
      <c r="M52" s="236"/>
      <c r="N52" s="237"/>
      <c r="O52" s="253"/>
      <c r="P52" s="11"/>
      <c r="Q52" s="12"/>
    </row>
    <row r="53" spans="1:17" ht="12.7" customHeight="1" thickBot="1" x14ac:dyDescent="0.25">
      <c r="A53" s="282"/>
      <c r="B53" s="190"/>
      <c r="C53" s="65">
        <f>WEEK13!L53</f>
        <v>0</v>
      </c>
      <c r="D53" s="24" t="s">
        <v>19</v>
      </c>
      <c r="E53" s="20">
        <f>IF(OR((E48&gt;0),(E49&gt;0),(E50&gt;0)),1,0)</f>
        <v>0</v>
      </c>
      <c r="F53" s="20">
        <f t="shared" ref="F53:K53" si="21">IF(OR((F48&gt;0),(F49&gt;0),(F50&gt;0)),1,0)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60">
        <f t="shared" si="19"/>
        <v>0</v>
      </c>
      <c r="M53" s="26"/>
      <c r="N53" s="66"/>
      <c r="O53" s="67">
        <f>IF(N53="",0,$N$181)</f>
        <v>0</v>
      </c>
      <c r="P53" s="15"/>
      <c r="Q53" s="16"/>
    </row>
    <row r="54" spans="1:17" ht="12.7" customHeight="1" thickBot="1" x14ac:dyDescent="0.25">
      <c r="A54" s="283"/>
      <c r="B54" s="191"/>
      <c r="C54" s="51"/>
      <c r="D54" s="52" t="s">
        <v>27</v>
      </c>
      <c r="E54" s="43"/>
      <c r="F54" s="43"/>
      <c r="G54" s="43"/>
      <c r="H54" s="43"/>
      <c r="I54" s="43"/>
      <c r="J54" s="43"/>
      <c r="K54" s="92"/>
      <c r="L54" s="68">
        <f>SUM(L48,L49,L50,L51)</f>
        <v>0</v>
      </c>
      <c r="M54" s="254" t="s">
        <v>29</v>
      </c>
      <c r="N54" s="255"/>
      <c r="O54" s="256"/>
      <c r="P54" s="45"/>
      <c r="Q54" s="47"/>
    </row>
    <row r="55" spans="1:17" ht="12.7" customHeight="1" thickTop="1" thickBot="1" x14ac:dyDescent="0.25">
      <c r="A55" s="279"/>
      <c r="B55" s="163">
        <f>WEEK1!B55</f>
        <v>8</v>
      </c>
      <c r="C55" s="62">
        <f>WEEK13!L55</f>
        <v>0</v>
      </c>
      <c r="D55" s="24" t="s">
        <v>53</v>
      </c>
      <c r="E55" s="2"/>
      <c r="F55" s="2"/>
      <c r="G55" s="2"/>
      <c r="H55" s="2"/>
      <c r="I55" s="2"/>
      <c r="J55" s="2"/>
      <c r="K55" s="2"/>
      <c r="L55" s="13">
        <f>SUM(E55,F55,G55,H55,I55,J55,K55)+C55</f>
        <v>0</v>
      </c>
      <c r="M55" s="236" t="s">
        <v>57</v>
      </c>
      <c r="N55" s="237"/>
      <c r="O55" s="238" t="s">
        <v>25</v>
      </c>
      <c r="P55" s="48" t="s">
        <v>2</v>
      </c>
      <c r="Q55" s="49" t="s">
        <v>3</v>
      </c>
    </row>
    <row r="56" spans="1:17" ht="12.7" customHeight="1" x14ac:dyDescent="0.25">
      <c r="A56" s="280" t="str">
        <f>IF(WEEK13!A56="","",WEEK13!A56)</f>
        <v/>
      </c>
      <c r="B56" s="164" t="str">
        <f>IF(WEEK13!B56="","",WEEK13!B56)</f>
        <v/>
      </c>
      <c r="C56" s="64">
        <f>WEEK13!L56</f>
        <v>0</v>
      </c>
      <c r="D56" s="24" t="s">
        <v>0</v>
      </c>
      <c r="E56" s="2"/>
      <c r="F56" s="2"/>
      <c r="G56" s="2"/>
      <c r="H56" s="2"/>
      <c r="I56" s="2"/>
      <c r="J56" s="2"/>
      <c r="K56" s="2"/>
      <c r="L56" s="13">
        <f t="shared" ref="L56:L60" si="22">SUM(E56,F56,G56,H56,I56,J56,K56)+C56</f>
        <v>0</v>
      </c>
      <c r="M56" s="236"/>
      <c r="N56" s="237"/>
      <c r="O56" s="239"/>
      <c r="P56" s="11"/>
      <c r="Q56" s="12"/>
    </row>
    <row r="57" spans="1:17" ht="12.7" customHeight="1" x14ac:dyDescent="0.25">
      <c r="A57" s="281" t="s">
        <v>42</v>
      </c>
      <c r="B57" s="165" t="str">
        <f>IF(WEEK13!B57="","",WEEK13!B57)</f>
        <v/>
      </c>
      <c r="C57" s="63">
        <f>WEEK13!L57</f>
        <v>0</v>
      </c>
      <c r="D57" s="24" t="s">
        <v>54</v>
      </c>
      <c r="E57" s="2"/>
      <c r="F57" s="2"/>
      <c r="G57" s="2"/>
      <c r="H57" s="2"/>
      <c r="I57" s="2"/>
      <c r="J57" s="2"/>
      <c r="K57" s="2"/>
      <c r="L57" s="13">
        <f t="shared" si="22"/>
        <v>0</v>
      </c>
      <c r="M57" s="236"/>
      <c r="N57" s="237"/>
      <c r="O57" s="239"/>
      <c r="P57" s="11"/>
      <c r="Q57" s="12"/>
    </row>
    <row r="58" spans="1:17" ht="12.7" customHeight="1" x14ac:dyDescent="0.25">
      <c r="A58" s="281" t="s">
        <v>64</v>
      </c>
      <c r="B58" s="166" t="str">
        <f>IF(WEEK13!B58="","",WEEK13!B58)</f>
        <v/>
      </c>
      <c r="C58" s="63">
        <f>WEEK13!L58</f>
        <v>0</v>
      </c>
      <c r="D58" s="24" t="s">
        <v>26</v>
      </c>
      <c r="E58" s="13">
        <f t="shared" ref="E58:K58" si="23">IF(E61="",0,E$181)</f>
        <v>0</v>
      </c>
      <c r="F58" s="13">
        <f t="shared" si="23"/>
        <v>0</v>
      </c>
      <c r="G58" s="13">
        <f t="shared" si="23"/>
        <v>0</v>
      </c>
      <c r="H58" s="13">
        <f t="shared" si="23"/>
        <v>0</v>
      </c>
      <c r="I58" s="13">
        <f t="shared" si="23"/>
        <v>0</v>
      </c>
      <c r="J58" s="13">
        <f t="shared" si="23"/>
        <v>0</v>
      </c>
      <c r="K58" s="13">
        <f t="shared" si="23"/>
        <v>0</v>
      </c>
      <c r="L58" s="13">
        <f>SUM(E58:J58)+C58+O60</f>
        <v>0</v>
      </c>
      <c r="M58" s="236"/>
      <c r="N58" s="237"/>
      <c r="O58" s="239"/>
      <c r="P58" s="11"/>
      <c r="Q58" s="12"/>
    </row>
    <row r="59" spans="1:17" ht="12.7" customHeight="1" thickBot="1" x14ac:dyDescent="0.25">
      <c r="A59" s="282"/>
      <c r="B59" s="189"/>
      <c r="C59" s="63">
        <f>WEEK13!L59</f>
        <v>0</v>
      </c>
      <c r="D59" s="50"/>
      <c r="E59" s="13" t="str">
        <f>IF(WEEK1!D59&gt;0,IF($C59&lt;WEEK1!$D59,IF((WEEK1!$D59-$C59)-SUM(E55:E58)&lt;=0,WEEK1!$D59-$C59,SUM(E55:E58)),""),"")</f>
        <v/>
      </c>
      <c r="F59" s="14" t="str">
        <f>IF(WEEK1!$D59&gt;0,IF(SUM($C59,E59)&lt;WEEK1!$D59,IF((WEEK1!$D59-SUM($C59,E59)-SUM(F55:F58))&lt;=0,WEEK1!$D59-SUM($C59,E59),SUM(F55:F58)),""),"")</f>
        <v/>
      </c>
      <c r="G59" s="14" t="str">
        <f>IF(WEEK1!$D59&gt;0,IF(SUM($C59,$E59:F59)&lt;WEEK1!$D59,IF((WEEK1!$D59-SUM($C59,$E59:F59)-SUM(G55:G58))&lt;=0,WEEK1!$D59-SUM($C59,$E59:F59),SUM(G55:G58)),""),"")</f>
        <v/>
      </c>
      <c r="H59" s="14" t="str">
        <f>IF(WEEK1!$D59&gt;0,IF(SUM($C59,$E59:G59)&lt;WEEK1!$D59,IF((WEEK1!$D59-SUM($C59,$E59:G59)-SUM(H55:H58))&lt;=0,WEEK1!$D59-SUM($C59,$E59:G59),SUM(H55:H58)),""),"")</f>
        <v/>
      </c>
      <c r="I59" s="14" t="str">
        <f>IF(WEEK1!$D59&gt;0,IF(SUM($C59,$E59:H59)&lt;WEEK1!$D59,IF((WEEK1!$D59-SUM($C59,$E59:H59)-SUM(I55:I58))&lt;=0,WEEK1!$D59-SUM($C59,$E59:H59),SUM(I55:I58)),""),"")</f>
        <v/>
      </c>
      <c r="J59" s="14" t="str">
        <f>IF(WEEK1!$D59&gt;0,IF(SUM($C59,$E59:I59)&lt;WEEK1!$D59,IF((WEEK1!$D59-SUM($C59,$E59:I59)-SUM(J55:J58))&lt;=0,WEEK1!$D59-SUM($C59,$E59:I59),SUM(J55:J58)),""),"")</f>
        <v/>
      </c>
      <c r="K59" s="14" t="str">
        <f>IF(WEEK1!$D59&gt;0,IF(SUM($C59,$E59:J59)&lt;WEEK1!$D59,IF((WEEK1!$D59-SUM($C59,$E59:J59)-SUM(K55:K58))&lt;=0,WEEK1!$D59-SUM($C59,$E59:J59),SUM(K55:K58)),""),"")</f>
        <v/>
      </c>
      <c r="L59" s="13">
        <f t="shared" si="22"/>
        <v>0</v>
      </c>
      <c r="M59" s="236"/>
      <c r="N59" s="237"/>
      <c r="O59" s="253"/>
      <c r="P59" s="11"/>
      <c r="Q59" s="12"/>
    </row>
    <row r="60" spans="1:17" ht="12.7" customHeight="1" thickBot="1" x14ac:dyDescent="0.25">
      <c r="A60" s="282"/>
      <c r="B60" s="190"/>
      <c r="C60" s="65">
        <f>WEEK13!L60</f>
        <v>0</v>
      </c>
      <c r="D60" s="24" t="s">
        <v>19</v>
      </c>
      <c r="E60" s="20">
        <f>IF(OR((E55&gt;0),(E56&gt;0),(E57&gt;0)),1,0)</f>
        <v>0</v>
      </c>
      <c r="F60" s="20">
        <f t="shared" ref="F60:K60" si="24">IF(OR((F55&gt;0),(F56&gt;0),(F57&gt;0)),1,0)</f>
        <v>0</v>
      </c>
      <c r="G60" s="20">
        <f t="shared" si="24"/>
        <v>0</v>
      </c>
      <c r="H60" s="20">
        <f t="shared" si="24"/>
        <v>0</v>
      </c>
      <c r="I60" s="20">
        <f t="shared" si="24"/>
        <v>0</v>
      </c>
      <c r="J60" s="20">
        <f t="shared" si="24"/>
        <v>0</v>
      </c>
      <c r="K60" s="20">
        <f t="shared" si="24"/>
        <v>0</v>
      </c>
      <c r="L60" s="60">
        <f t="shared" si="22"/>
        <v>0</v>
      </c>
      <c r="M60" s="26"/>
      <c r="N60" s="66"/>
      <c r="O60" s="67">
        <f>IF(N60="",0,$N$181)</f>
        <v>0</v>
      </c>
      <c r="P60" s="15"/>
      <c r="Q60" s="16"/>
    </row>
    <row r="61" spans="1:17" ht="12.7" customHeight="1" thickBot="1" x14ac:dyDescent="0.25">
      <c r="A61" s="283"/>
      <c r="B61" s="191"/>
      <c r="C61" s="51"/>
      <c r="D61" s="52" t="s">
        <v>27</v>
      </c>
      <c r="E61" s="43"/>
      <c r="F61" s="43"/>
      <c r="G61" s="43"/>
      <c r="H61" s="43"/>
      <c r="I61" s="43"/>
      <c r="J61" s="43"/>
      <c r="K61" s="92"/>
      <c r="L61" s="68">
        <f>SUM(L55,L56,L57,L58)</f>
        <v>0</v>
      </c>
      <c r="M61" s="254" t="s">
        <v>29</v>
      </c>
      <c r="N61" s="255"/>
      <c r="O61" s="256"/>
      <c r="P61" s="45"/>
      <c r="Q61" s="47"/>
    </row>
    <row r="62" spans="1:17" ht="12.7" customHeight="1" thickTop="1" thickBot="1" x14ac:dyDescent="0.25">
      <c r="A62" s="279"/>
      <c r="B62" s="163">
        <f>WEEK1!B62</f>
        <v>9</v>
      </c>
      <c r="C62" s="62">
        <f>WEEK13!L62</f>
        <v>0</v>
      </c>
      <c r="D62" s="24" t="s">
        <v>53</v>
      </c>
      <c r="E62" s="2"/>
      <c r="F62" s="2"/>
      <c r="G62" s="2"/>
      <c r="H62" s="2"/>
      <c r="I62" s="2"/>
      <c r="J62" s="2"/>
      <c r="K62" s="2"/>
      <c r="L62" s="13">
        <f>SUM(E62,F62,G62,H62,I62,J62,K62)+C62</f>
        <v>0</v>
      </c>
      <c r="M62" s="236" t="s">
        <v>57</v>
      </c>
      <c r="N62" s="237"/>
      <c r="O62" s="238" t="s">
        <v>25</v>
      </c>
      <c r="P62" s="48" t="s">
        <v>2</v>
      </c>
      <c r="Q62" s="49" t="s">
        <v>3</v>
      </c>
    </row>
    <row r="63" spans="1:17" ht="12.7" customHeight="1" x14ac:dyDescent="0.25">
      <c r="A63" s="280" t="str">
        <f>IF(WEEK13!A63="","",WEEK13!A63)</f>
        <v/>
      </c>
      <c r="B63" s="164" t="str">
        <f>IF(WEEK13!B63="","",WEEK13!B63)</f>
        <v/>
      </c>
      <c r="C63" s="64">
        <f>WEEK13!L63</f>
        <v>0</v>
      </c>
      <c r="D63" s="24" t="s">
        <v>0</v>
      </c>
      <c r="E63" s="2"/>
      <c r="F63" s="2"/>
      <c r="G63" s="2"/>
      <c r="H63" s="2"/>
      <c r="I63" s="2"/>
      <c r="J63" s="2"/>
      <c r="K63" s="2"/>
      <c r="L63" s="13">
        <f t="shared" ref="L63:L67" si="25">SUM(E63,F63,G63,H63,I63,J63,K63)+C63</f>
        <v>0</v>
      </c>
      <c r="M63" s="236"/>
      <c r="N63" s="237"/>
      <c r="O63" s="239"/>
      <c r="P63" s="11"/>
      <c r="Q63" s="12"/>
    </row>
    <row r="64" spans="1:17" ht="12.7" customHeight="1" x14ac:dyDescent="0.25">
      <c r="A64" s="281" t="s">
        <v>42</v>
      </c>
      <c r="B64" s="165" t="str">
        <f>IF(WEEK13!B64="","",WEEK13!B64)</f>
        <v/>
      </c>
      <c r="C64" s="63">
        <f>WEEK13!L64</f>
        <v>0</v>
      </c>
      <c r="D64" s="24" t="s">
        <v>54</v>
      </c>
      <c r="E64" s="2"/>
      <c r="F64" s="2"/>
      <c r="G64" s="2"/>
      <c r="H64" s="2"/>
      <c r="I64" s="2"/>
      <c r="J64" s="2"/>
      <c r="K64" s="2"/>
      <c r="L64" s="13">
        <f t="shared" si="25"/>
        <v>0</v>
      </c>
      <c r="M64" s="236"/>
      <c r="N64" s="237"/>
      <c r="O64" s="239"/>
      <c r="P64" s="11"/>
      <c r="Q64" s="12"/>
    </row>
    <row r="65" spans="1:17" ht="12.7" customHeight="1" x14ac:dyDescent="0.25">
      <c r="A65" s="281" t="s">
        <v>64</v>
      </c>
      <c r="B65" s="166" t="str">
        <f>IF(WEEK13!B65="","",WEEK13!B65)</f>
        <v/>
      </c>
      <c r="C65" s="63">
        <f>WEEK13!L65</f>
        <v>0</v>
      </c>
      <c r="D65" s="24" t="s">
        <v>26</v>
      </c>
      <c r="E65" s="13">
        <f t="shared" ref="E65:K65" si="26">IF(E68="",0,E$181)</f>
        <v>0</v>
      </c>
      <c r="F65" s="13">
        <f t="shared" si="26"/>
        <v>0</v>
      </c>
      <c r="G65" s="13">
        <f t="shared" si="26"/>
        <v>0</v>
      </c>
      <c r="H65" s="13">
        <f t="shared" si="26"/>
        <v>0</v>
      </c>
      <c r="I65" s="13">
        <f t="shared" si="26"/>
        <v>0</v>
      </c>
      <c r="J65" s="13">
        <f t="shared" si="26"/>
        <v>0</v>
      </c>
      <c r="K65" s="13">
        <f t="shared" si="26"/>
        <v>0</v>
      </c>
      <c r="L65" s="13">
        <f>SUM(E65:J65)+C65+O67</f>
        <v>0</v>
      </c>
      <c r="M65" s="236"/>
      <c r="N65" s="237"/>
      <c r="O65" s="239"/>
      <c r="P65" s="11"/>
      <c r="Q65" s="12"/>
    </row>
    <row r="66" spans="1:17" ht="12.7" customHeight="1" thickBot="1" x14ac:dyDescent="0.25">
      <c r="A66" s="282"/>
      <c r="B66" s="189"/>
      <c r="C66" s="63">
        <f>WEEK13!L66</f>
        <v>0</v>
      </c>
      <c r="D66" s="50"/>
      <c r="E66" s="13" t="str">
        <f>IF(WEEK1!D66&gt;0,IF($C66&lt;WEEK1!$D66,IF((WEEK1!$D66-$C66)-SUM(E62:E65)&lt;=0,WEEK1!$D66-$C66,SUM(E62:E65)),""),"")</f>
        <v/>
      </c>
      <c r="F66" s="14" t="str">
        <f>IF(WEEK1!$D66&gt;0,IF(SUM($C66,E66)&lt;WEEK1!$D66,IF((WEEK1!$D66-SUM($C66,E66)-SUM(F62:F65))&lt;=0,WEEK1!$D66-SUM($C66,E66),SUM(F62:F65)),""),"")</f>
        <v/>
      </c>
      <c r="G66" s="14" t="str">
        <f>IF(WEEK1!$D66&gt;0,IF(SUM($C66,$E66:F66)&lt;WEEK1!$D66,IF((WEEK1!$D66-SUM($C66,$E66:F66)-SUM(G62:G65))&lt;=0,WEEK1!$D66-SUM($C66,$E66:F66),SUM(G62:G65)),""),"")</f>
        <v/>
      </c>
      <c r="H66" s="14" t="str">
        <f>IF(WEEK1!$D66&gt;0,IF(SUM($C66,$E66:G66)&lt;WEEK1!$D66,IF((WEEK1!$D66-SUM($C66,$E66:G66)-SUM(H62:H65))&lt;=0,WEEK1!$D66-SUM($C66,$E66:G66),SUM(H62:H65)),""),"")</f>
        <v/>
      </c>
      <c r="I66" s="14" t="str">
        <f>IF(WEEK1!$D66&gt;0,IF(SUM($C66,$E66:H66)&lt;WEEK1!$D66,IF((WEEK1!$D66-SUM($C66,$E66:H66)-SUM(I62:I65))&lt;=0,WEEK1!$D66-SUM($C66,$E66:H66),SUM(I62:I65)),""),"")</f>
        <v/>
      </c>
      <c r="J66" s="14" t="str">
        <f>IF(WEEK1!$D66&gt;0,IF(SUM($C66,$E66:I66)&lt;WEEK1!$D66,IF((WEEK1!$D66-SUM($C66,$E66:I66)-SUM(J62:J65))&lt;=0,WEEK1!$D66-SUM($C66,$E66:I66),SUM(J62:J65)),""),"")</f>
        <v/>
      </c>
      <c r="K66" s="14" t="str">
        <f>IF(WEEK1!$D66&gt;0,IF(SUM($C66,$E66:J66)&lt;WEEK1!$D66,IF((WEEK1!$D66-SUM($C66,$E66:J66)-SUM(K62:K65))&lt;=0,WEEK1!$D66-SUM($C66,$E66:J66),SUM(K62:K65)),""),"")</f>
        <v/>
      </c>
      <c r="L66" s="13">
        <f t="shared" si="25"/>
        <v>0</v>
      </c>
      <c r="M66" s="236"/>
      <c r="N66" s="237"/>
      <c r="O66" s="253"/>
      <c r="P66" s="11"/>
      <c r="Q66" s="12"/>
    </row>
    <row r="67" spans="1:17" ht="12.7" customHeight="1" thickBot="1" x14ac:dyDescent="0.25">
      <c r="A67" s="282"/>
      <c r="B67" s="190"/>
      <c r="C67" s="65">
        <f>WEEK13!L67</f>
        <v>0</v>
      </c>
      <c r="D67" s="24" t="s">
        <v>19</v>
      </c>
      <c r="E67" s="20">
        <f>IF(OR((E62&gt;0),(E63&gt;0),(E64&gt;0)),1,0)</f>
        <v>0</v>
      </c>
      <c r="F67" s="20">
        <f t="shared" ref="F67:K67" si="27">IF(OR((F62&gt;0),(F63&gt;0),(F64&gt;0)),1,0)</f>
        <v>0</v>
      </c>
      <c r="G67" s="20">
        <f t="shared" si="27"/>
        <v>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0">
        <f t="shared" si="27"/>
        <v>0</v>
      </c>
      <c r="L67" s="60">
        <f t="shared" si="25"/>
        <v>0</v>
      </c>
      <c r="M67" s="26"/>
      <c r="N67" s="66"/>
      <c r="O67" s="67">
        <f>IF(N67="",0,$N$181)</f>
        <v>0</v>
      </c>
      <c r="P67" s="15"/>
      <c r="Q67" s="16"/>
    </row>
    <row r="68" spans="1:17" ht="12.7" customHeight="1" thickBot="1" x14ac:dyDescent="0.25">
      <c r="A68" s="283"/>
      <c r="B68" s="191"/>
      <c r="C68" s="51"/>
      <c r="D68" s="52" t="s">
        <v>27</v>
      </c>
      <c r="E68" s="43"/>
      <c r="F68" s="43"/>
      <c r="G68" s="43"/>
      <c r="H68" s="43"/>
      <c r="I68" s="43"/>
      <c r="J68" s="43"/>
      <c r="K68" s="92"/>
      <c r="L68" s="68">
        <f>SUM(L62,L63,L64,L65)</f>
        <v>0</v>
      </c>
      <c r="M68" s="254" t="s">
        <v>29</v>
      </c>
      <c r="N68" s="255"/>
      <c r="O68" s="256"/>
      <c r="P68" s="45"/>
      <c r="Q68" s="47"/>
    </row>
    <row r="69" spans="1:17" ht="12.7" customHeight="1" thickTop="1" thickBot="1" x14ac:dyDescent="0.25">
      <c r="A69" s="279"/>
      <c r="B69" s="163">
        <f>WEEK1!B69</f>
        <v>10</v>
      </c>
      <c r="C69" s="62">
        <f>WEEK13!L69</f>
        <v>0</v>
      </c>
      <c r="D69" s="24" t="s">
        <v>53</v>
      </c>
      <c r="E69" s="2"/>
      <c r="F69" s="2"/>
      <c r="G69" s="2"/>
      <c r="H69" s="2"/>
      <c r="I69" s="2"/>
      <c r="J69" s="2"/>
      <c r="K69" s="2"/>
      <c r="L69" s="13">
        <f>SUM(E69,F69,G69,H69,I69,J69,K69)+C69</f>
        <v>0</v>
      </c>
      <c r="M69" s="236" t="s">
        <v>57</v>
      </c>
      <c r="N69" s="237"/>
      <c r="O69" s="238" t="s">
        <v>25</v>
      </c>
      <c r="P69" s="48" t="s">
        <v>2</v>
      </c>
      <c r="Q69" s="49" t="s">
        <v>3</v>
      </c>
    </row>
    <row r="70" spans="1:17" ht="12.7" customHeight="1" x14ac:dyDescent="0.25">
      <c r="A70" s="280" t="str">
        <f>IF(WEEK13!A70="","",WEEK13!A70)</f>
        <v/>
      </c>
      <c r="B70" s="164" t="str">
        <f>IF(WEEK13!B70="","",WEEK13!B70)</f>
        <v/>
      </c>
      <c r="C70" s="64">
        <f>WEEK13!L70</f>
        <v>0</v>
      </c>
      <c r="D70" s="24" t="s">
        <v>0</v>
      </c>
      <c r="E70" s="2"/>
      <c r="F70" s="2"/>
      <c r="G70" s="2"/>
      <c r="H70" s="2"/>
      <c r="I70" s="2"/>
      <c r="J70" s="2"/>
      <c r="K70" s="2"/>
      <c r="L70" s="13">
        <f t="shared" ref="L70:L74" si="28">SUM(E70,F70,G70,H70,I70,J70,K70)+C70</f>
        <v>0</v>
      </c>
      <c r="M70" s="236"/>
      <c r="N70" s="237"/>
      <c r="O70" s="239"/>
      <c r="P70" s="11"/>
      <c r="Q70" s="12"/>
    </row>
    <row r="71" spans="1:17" ht="12.7" customHeight="1" x14ac:dyDescent="0.25">
      <c r="A71" s="281" t="s">
        <v>42</v>
      </c>
      <c r="B71" s="165" t="str">
        <f>IF(WEEK13!B71="","",WEEK13!B71)</f>
        <v/>
      </c>
      <c r="C71" s="63">
        <f>WEEK13!L71</f>
        <v>0</v>
      </c>
      <c r="D71" s="24" t="s">
        <v>54</v>
      </c>
      <c r="E71" s="2"/>
      <c r="F71" s="2"/>
      <c r="G71" s="2"/>
      <c r="H71" s="2"/>
      <c r="I71" s="2"/>
      <c r="J71" s="2"/>
      <c r="K71" s="2"/>
      <c r="L71" s="13">
        <f t="shared" si="28"/>
        <v>0</v>
      </c>
      <c r="M71" s="236"/>
      <c r="N71" s="237"/>
      <c r="O71" s="239"/>
      <c r="P71" s="11"/>
      <c r="Q71" s="12"/>
    </row>
    <row r="72" spans="1:17" ht="12.7" customHeight="1" x14ac:dyDescent="0.25">
      <c r="A72" s="281" t="s">
        <v>64</v>
      </c>
      <c r="B72" s="166" t="str">
        <f>IF(WEEK13!B72="","",WEEK13!B72)</f>
        <v/>
      </c>
      <c r="C72" s="63">
        <f>WEEK13!L72</f>
        <v>0</v>
      </c>
      <c r="D72" s="24" t="s">
        <v>26</v>
      </c>
      <c r="E72" s="13">
        <f t="shared" ref="E72:K72" si="29">IF(E75="",0,E$181)</f>
        <v>0</v>
      </c>
      <c r="F72" s="13">
        <f t="shared" si="29"/>
        <v>0</v>
      </c>
      <c r="G72" s="13">
        <f t="shared" si="29"/>
        <v>0</v>
      </c>
      <c r="H72" s="13">
        <f t="shared" si="29"/>
        <v>0</v>
      </c>
      <c r="I72" s="13">
        <f t="shared" si="29"/>
        <v>0</v>
      </c>
      <c r="J72" s="13">
        <f t="shared" si="29"/>
        <v>0</v>
      </c>
      <c r="K72" s="13">
        <f t="shared" si="29"/>
        <v>0</v>
      </c>
      <c r="L72" s="13">
        <f>SUM(E72:J72)+C72+O74</f>
        <v>0</v>
      </c>
      <c r="M72" s="236"/>
      <c r="N72" s="237"/>
      <c r="O72" s="239"/>
      <c r="P72" s="11"/>
      <c r="Q72" s="12"/>
    </row>
    <row r="73" spans="1:17" ht="12.7" customHeight="1" thickBot="1" x14ac:dyDescent="0.25">
      <c r="A73" s="282"/>
      <c r="B73" s="189"/>
      <c r="C73" s="63">
        <f>WEEK13!L73</f>
        <v>0</v>
      </c>
      <c r="D73" s="50"/>
      <c r="E73" s="13" t="str">
        <f>IF(WEEK1!D73&gt;0,IF($C73&lt;WEEK1!$D73,IF((WEEK1!$D73-$C73)-SUM(E69:E72)&lt;=0,WEEK1!$D73-$C73,SUM(E69:E72)),""),"")</f>
        <v/>
      </c>
      <c r="F73" s="14" t="str">
        <f>IF(WEEK1!$D73&gt;0,IF(SUM($C73,E73)&lt;WEEK1!$D73,IF((WEEK1!$D73-SUM($C73,E73)-SUM(F69:F72))&lt;=0,WEEK1!$D73-SUM($C73,E73),SUM(F69:F72)),""),"")</f>
        <v/>
      </c>
      <c r="G73" s="14" t="str">
        <f>IF(WEEK1!$D73&gt;0,IF(SUM($C73,$E73:F73)&lt;WEEK1!$D73,IF((WEEK1!$D73-SUM($C73,$E73:F73)-SUM(G69:G72))&lt;=0,WEEK1!$D73-SUM($C73,$E73:F73),SUM(G69:G72)),""),"")</f>
        <v/>
      </c>
      <c r="H73" s="14" t="str">
        <f>IF(WEEK1!$D73&gt;0,IF(SUM($C73,$E73:G73)&lt;WEEK1!$D73,IF((WEEK1!$D73-SUM($C73,$E73:G73)-SUM(H69:H72))&lt;=0,WEEK1!$D73-SUM($C73,$E73:G73),SUM(H69:H72)),""),"")</f>
        <v/>
      </c>
      <c r="I73" s="14" t="str">
        <f>IF(WEEK1!$D73&gt;0,IF(SUM($C73,$E73:H73)&lt;WEEK1!$D73,IF((WEEK1!$D73-SUM($C73,$E73:H73)-SUM(I69:I72))&lt;=0,WEEK1!$D73-SUM($C73,$E73:H73),SUM(I69:I72)),""),"")</f>
        <v/>
      </c>
      <c r="J73" s="14" t="str">
        <f>IF(WEEK1!$D73&gt;0,IF(SUM($C73,$E73:I73)&lt;WEEK1!$D73,IF((WEEK1!$D73-SUM($C73,$E73:I73)-SUM(J69:J72))&lt;=0,WEEK1!$D73-SUM($C73,$E73:I73),SUM(J69:J72)),""),"")</f>
        <v/>
      </c>
      <c r="K73" s="14" t="str">
        <f>IF(WEEK1!$D73&gt;0,IF(SUM($C73,$E73:J73)&lt;WEEK1!$D73,IF((WEEK1!$D73-SUM($C73,$E73:J73)-SUM(K69:K72))&lt;=0,WEEK1!$D73-SUM($C73,$E73:J73),SUM(K69:K72)),""),"")</f>
        <v/>
      </c>
      <c r="L73" s="13">
        <f t="shared" si="28"/>
        <v>0</v>
      </c>
      <c r="M73" s="236"/>
      <c r="N73" s="237"/>
      <c r="O73" s="253"/>
      <c r="P73" s="11"/>
      <c r="Q73" s="12"/>
    </row>
    <row r="74" spans="1:17" ht="12.7" customHeight="1" thickBot="1" x14ac:dyDescent="0.25">
      <c r="A74" s="282"/>
      <c r="B74" s="190"/>
      <c r="C74" s="65">
        <f>WEEK13!L74</f>
        <v>0</v>
      </c>
      <c r="D74" s="24" t="s">
        <v>19</v>
      </c>
      <c r="E74" s="20">
        <f>IF(OR((E69&gt;0),(E70&gt;0),(E71&gt;0)),1,0)</f>
        <v>0</v>
      </c>
      <c r="F74" s="20">
        <f t="shared" ref="F74:K74" si="30">IF(OR((F69&gt;0),(F70&gt;0),(F71&gt;0)),1,0)</f>
        <v>0</v>
      </c>
      <c r="G74" s="20">
        <f t="shared" si="30"/>
        <v>0</v>
      </c>
      <c r="H74" s="20">
        <f t="shared" si="30"/>
        <v>0</v>
      </c>
      <c r="I74" s="20">
        <f t="shared" si="30"/>
        <v>0</v>
      </c>
      <c r="J74" s="20">
        <f t="shared" si="30"/>
        <v>0</v>
      </c>
      <c r="K74" s="20">
        <f t="shared" si="30"/>
        <v>0</v>
      </c>
      <c r="L74" s="60">
        <f t="shared" si="28"/>
        <v>0</v>
      </c>
      <c r="M74" s="26"/>
      <c r="N74" s="66"/>
      <c r="O74" s="67">
        <f>IF(N74="",0,$N$181)</f>
        <v>0</v>
      </c>
      <c r="P74" s="15"/>
      <c r="Q74" s="16"/>
    </row>
    <row r="75" spans="1:17" ht="12.7" customHeight="1" thickBot="1" x14ac:dyDescent="0.25">
      <c r="A75" s="283"/>
      <c r="B75" s="191"/>
      <c r="C75" s="51"/>
      <c r="D75" s="52" t="s">
        <v>27</v>
      </c>
      <c r="E75" s="43"/>
      <c r="F75" s="43"/>
      <c r="G75" s="43"/>
      <c r="H75" s="43"/>
      <c r="I75" s="43"/>
      <c r="J75" s="43"/>
      <c r="K75" s="92"/>
      <c r="L75" s="68">
        <f>SUM(L69,L70,L71,L72)</f>
        <v>0</v>
      </c>
      <c r="M75" s="254" t="s">
        <v>29</v>
      </c>
      <c r="N75" s="255"/>
      <c r="O75" s="256"/>
      <c r="P75" s="45"/>
      <c r="Q75" s="47"/>
    </row>
    <row r="76" spans="1:17" ht="12.7" customHeight="1" thickTop="1" thickBot="1" x14ac:dyDescent="0.25">
      <c r="A76" s="279"/>
      <c r="B76" s="163">
        <f>WEEK1!B76</f>
        <v>11</v>
      </c>
      <c r="C76" s="62">
        <f>WEEK13!L76</f>
        <v>0</v>
      </c>
      <c r="D76" s="24" t="s">
        <v>53</v>
      </c>
      <c r="E76" s="2"/>
      <c r="F76" s="2"/>
      <c r="G76" s="2"/>
      <c r="H76" s="2"/>
      <c r="I76" s="2"/>
      <c r="J76" s="2"/>
      <c r="K76" s="2"/>
      <c r="L76" s="13">
        <f>SUM(E76,F76,G76,H76,I76,J76,K76)+C76</f>
        <v>0</v>
      </c>
      <c r="M76" s="236" t="s">
        <v>57</v>
      </c>
      <c r="N76" s="237"/>
      <c r="O76" s="238" t="s">
        <v>25</v>
      </c>
      <c r="P76" s="48" t="s">
        <v>2</v>
      </c>
      <c r="Q76" s="49" t="s">
        <v>3</v>
      </c>
    </row>
    <row r="77" spans="1:17" ht="12.7" customHeight="1" x14ac:dyDescent="0.25">
      <c r="A77" s="280" t="str">
        <f>IF(WEEK13!A77="","",WEEK13!A77)</f>
        <v/>
      </c>
      <c r="B77" s="164" t="str">
        <f>IF(WEEK13!B77="","",WEEK13!B77)</f>
        <v/>
      </c>
      <c r="C77" s="64">
        <f>WEEK13!L77</f>
        <v>0</v>
      </c>
      <c r="D77" s="24" t="s">
        <v>0</v>
      </c>
      <c r="E77" s="2"/>
      <c r="F77" s="2"/>
      <c r="G77" s="2"/>
      <c r="H77" s="2"/>
      <c r="I77" s="2"/>
      <c r="J77" s="2"/>
      <c r="K77" s="2"/>
      <c r="L77" s="13">
        <f t="shared" ref="L77:L81" si="31">SUM(E77,F77,G77,H77,I77,J77,K77)+C77</f>
        <v>0</v>
      </c>
      <c r="M77" s="236"/>
      <c r="N77" s="237"/>
      <c r="O77" s="239"/>
      <c r="P77" s="11"/>
      <c r="Q77" s="12"/>
    </row>
    <row r="78" spans="1:17" ht="12.7" customHeight="1" x14ac:dyDescent="0.25">
      <c r="A78" s="281" t="s">
        <v>42</v>
      </c>
      <c r="B78" s="165" t="str">
        <f>IF(WEEK13!B78="","",WEEK13!B78)</f>
        <v/>
      </c>
      <c r="C78" s="63">
        <f>WEEK13!L78</f>
        <v>0</v>
      </c>
      <c r="D78" s="24" t="s">
        <v>54</v>
      </c>
      <c r="E78" s="2"/>
      <c r="F78" s="2"/>
      <c r="G78" s="2"/>
      <c r="H78" s="2"/>
      <c r="I78" s="2"/>
      <c r="J78" s="2"/>
      <c r="K78" s="2"/>
      <c r="L78" s="13">
        <f t="shared" si="31"/>
        <v>0</v>
      </c>
      <c r="M78" s="236"/>
      <c r="N78" s="237"/>
      <c r="O78" s="239"/>
      <c r="P78" s="11"/>
      <c r="Q78" s="12"/>
    </row>
    <row r="79" spans="1:17" ht="12.7" customHeight="1" x14ac:dyDescent="0.25">
      <c r="A79" s="281" t="s">
        <v>64</v>
      </c>
      <c r="B79" s="166" t="str">
        <f>IF(WEEK13!B79="","",WEEK13!B79)</f>
        <v/>
      </c>
      <c r="C79" s="63">
        <f>WEEK13!L79</f>
        <v>0</v>
      </c>
      <c r="D79" s="24" t="s">
        <v>26</v>
      </c>
      <c r="E79" s="13">
        <f t="shared" ref="E79:K79" si="32">IF(E82="",0,E$181)</f>
        <v>0</v>
      </c>
      <c r="F79" s="13">
        <f t="shared" si="32"/>
        <v>0</v>
      </c>
      <c r="G79" s="13">
        <f t="shared" si="32"/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>SUM(E79:J79)+C79+O81</f>
        <v>0</v>
      </c>
      <c r="M79" s="236"/>
      <c r="N79" s="237"/>
      <c r="O79" s="239"/>
      <c r="P79" s="11"/>
      <c r="Q79" s="12"/>
    </row>
    <row r="80" spans="1:17" ht="12.7" customHeight="1" thickBot="1" x14ac:dyDescent="0.25">
      <c r="A80" s="282"/>
      <c r="B80" s="189"/>
      <c r="C80" s="63">
        <f>WEEK13!L80</f>
        <v>0</v>
      </c>
      <c r="D80" s="50"/>
      <c r="E80" s="13" t="str">
        <f>IF(WEEK1!D80&gt;0,IF($C80&lt;WEEK1!$D80,IF((WEEK1!$D80-$C80)-SUM(E76:E79)&lt;=0,WEEK1!$D80-$C80,SUM(E76:E79)),""),"")</f>
        <v/>
      </c>
      <c r="F80" s="14" t="str">
        <f>IF(WEEK1!$D80&gt;0,IF(SUM($C80,E80)&lt;WEEK1!$D80,IF((WEEK1!$D80-SUM($C80,E80)-SUM(F76:F79))&lt;=0,WEEK1!$D80-SUM($C80,E80),SUM(F76:F79)),""),"")</f>
        <v/>
      </c>
      <c r="G80" s="14" t="str">
        <f>IF(WEEK1!$D80&gt;0,IF(SUM($C80,$E80:F80)&lt;WEEK1!$D80,IF((WEEK1!$D80-SUM($C80,$E80:F80)-SUM(G76:G79))&lt;=0,WEEK1!$D80-SUM($C80,$E80:F80),SUM(G76:G79)),""),"")</f>
        <v/>
      </c>
      <c r="H80" s="14" t="str">
        <f>IF(WEEK1!$D80&gt;0,IF(SUM($C80,$E80:G80)&lt;WEEK1!$D80,IF((WEEK1!$D80-SUM($C80,$E80:G80)-SUM(H76:H79))&lt;=0,WEEK1!$D80-SUM($C80,$E80:G80),SUM(H76:H79)),""),"")</f>
        <v/>
      </c>
      <c r="I80" s="14" t="str">
        <f>IF(WEEK1!$D80&gt;0,IF(SUM($C80,$E80:H80)&lt;WEEK1!$D80,IF((WEEK1!$D80-SUM($C80,$E80:H80)-SUM(I76:I79))&lt;=0,WEEK1!$D80-SUM($C80,$E80:H80),SUM(I76:I79)),""),"")</f>
        <v/>
      </c>
      <c r="J80" s="14" t="str">
        <f>IF(WEEK1!$D80&gt;0,IF(SUM($C80,$E80:I80)&lt;WEEK1!$D80,IF((WEEK1!$D80-SUM($C80,$E80:I80)-SUM(J76:J79))&lt;=0,WEEK1!$D80-SUM($C80,$E80:I80),SUM(J76:J79)),""),"")</f>
        <v/>
      </c>
      <c r="K80" s="14" t="str">
        <f>IF(WEEK1!$D80&gt;0,IF(SUM($C80,$E80:J80)&lt;WEEK1!$D80,IF((WEEK1!$D80-SUM($C80,$E80:J80)-SUM(K76:K79))&lt;=0,WEEK1!$D80-SUM($C80,$E80:J80),SUM(K76:K79)),""),"")</f>
        <v/>
      </c>
      <c r="L80" s="13">
        <f t="shared" si="31"/>
        <v>0</v>
      </c>
      <c r="M80" s="236"/>
      <c r="N80" s="237"/>
      <c r="O80" s="253"/>
      <c r="P80" s="11"/>
      <c r="Q80" s="12"/>
    </row>
    <row r="81" spans="1:17" ht="12.7" customHeight="1" thickBot="1" x14ac:dyDescent="0.25">
      <c r="A81" s="282"/>
      <c r="B81" s="190"/>
      <c r="C81" s="65">
        <f>WEEK13!L81</f>
        <v>0</v>
      </c>
      <c r="D81" s="24" t="s">
        <v>19</v>
      </c>
      <c r="E81" s="20">
        <f>IF(OR((E76&gt;0),(E77&gt;0),(E78&gt;0)),1,0)</f>
        <v>0</v>
      </c>
      <c r="F81" s="20">
        <f t="shared" ref="F81:K81" si="33">IF(OR((F76&gt;0),(F77&gt;0),(F78&gt;0)),1,0)</f>
        <v>0</v>
      </c>
      <c r="G81" s="20">
        <f t="shared" si="33"/>
        <v>0</v>
      </c>
      <c r="H81" s="20">
        <f t="shared" si="33"/>
        <v>0</v>
      </c>
      <c r="I81" s="20">
        <f t="shared" si="33"/>
        <v>0</v>
      </c>
      <c r="J81" s="20">
        <f t="shared" si="33"/>
        <v>0</v>
      </c>
      <c r="K81" s="20">
        <f t="shared" si="33"/>
        <v>0</v>
      </c>
      <c r="L81" s="60">
        <f t="shared" si="31"/>
        <v>0</v>
      </c>
      <c r="M81" s="26"/>
      <c r="N81" s="66"/>
      <c r="O81" s="67">
        <f>IF(N81="",0,$N$181)</f>
        <v>0</v>
      </c>
      <c r="P81" s="15"/>
      <c r="Q81" s="16"/>
    </row>
    <row r="82" spans="1:17" ht="12.7" customHeight="1" thickBot="1" x14ac:dyDescent="0.25">
      <c r="A82" s="283"/>
      <c r="B82" s="191"/>
      <c r="C82" s="51"/>
      <c r="D82" s="52" t="s">
        <v>27</v>
      </c>
      <c r="E82" s="43"/>
      <c r="F82" s="43"/>
      <c r="G82" s="43"/>
      <c r="H82" s="43"/>
      <c r="I82" s="43"/>
      <c r="J82" s="43"/>
      <c r="K82" s="92"/>
      <c r="L82" s="68">
        <f>SUM(L76,L77,L78,L79)</f>
        <v>0</v>
      </c>
      <c r="M82" s="254" t="s">
        <v>29</v>
      </c>
      <c r="N82" s="255"/>
      <c r="O82" s="256"/>
      <c r="P82" s="45"/>
      <c r="Q82" s="47"/>
    </row>
    <row r="83" spans="1:17" ht="12.7" customHeight="1" thickTop="1" thickBot="1" x14ac:dyDescent="0.25">
      <c r="A83" s="279"/>
      <c r="B83" s="163">
        <f>WEEK1!B83</f>
        <v>12</v>
      </c>
      <c r="C83" s="62">
        <f>WEEK13!L83</f>
        <v>0</v>
      </c>
      <c r="D83" s="24" t="s">
        <v>53</v>
      </c>
      <c r="E83" s="2"/>
      <c r="F83" s="2"/>
      <c r="G83" s="2"/>
      <c r="H83" s="2"/>
      <c r="I83" s="2"/>
      <c r="J83" s="2"/>
      <c r="K83" s="2"/>
      <c r="L83" s="13">
        <f>SUM(E83,F83,G83,H83,I83,J83,K83)+C83</f>
        <v>0</v>
      </c>
      <c r="M83" s="236" t="s">
        <v>57</v>
      </c>
      <c r="N83" s="237"/>
      <c r="O83" s="238" t="s">
        <v>25</v>
      </c>
      <c r="P83" s="48" t="s">
        <v>2</v>
      </c>
      <c r="Q83" s="49" t="s">
        <v>3</v>
      </c>
    </row>
    <row r="84" spans="1:17" ht="12.7" customHeight="1" x14ac:dyDescent="0.25">
      <c r="A84" s="280" t="str">
        <f>IF(WEEK13!A84="","",WEEK13!A84)</f>
        <v/>
      </c>
      <c r="B84" s="164" t="str">
        <f>IF(WEEK13!B84="","",WEEK13!B84)</f>
        <v/>
      </c>
      <c r="C84" s="64">
        <f>WEEK13!L84</f>
        <v>0</v>
      </c>
      <c r="D84" s="24" t="s">
        <v>0</v>
      </c>
      <c r="E84" s="2"/>
      <c r="F84" s="2"/>
      <c r="G84" s="2"/>
      <c r="H84" s="2"/>
      <c r="I84" s="2"/>
      <c r="J84" s="2"/>
      <c r="K84" s="2"/>
      <c r="L84" s="13">
        <f t="shared" ref="L84:L88" si="34">SUM(E84,F84,G84,H84,I84,J84,K84)+C84</f>
        <v>0</v>
      </c>
      <c r="M84" s="236"/>
      <c r="N84" s="237"/>
      <c r="O84" s="239"/>
      <c r="P84" s="11"/>
      <c r="Q84" s="12"/>
    </row>
    <row r="85" spans="1:17" ht="12.7" customHeight="1" x14ac:dyDescent="0.25">
      <c r="A85" s="281" t="s">
        <v>42</v>
      </c>
      <c r="B85" s="165" t="str">
        <f>IF(WEEK13!B85="","",WEEK13!B85)</f>
        <v/>
      </c>
      <c r="C85" s="63">
        <f>WEEK13!L85</f>
        <v>0</v>
      </c>
      <c r="D85" s="24" t="s">
        <v>54</v>
      </c>
      <c r="E85" s="2"/>
      <c r="F85" s="2"/>
      <c r="G85" s="2"/>
      <c r="H85" s="2"/>
      <c r="I85" s="2"/>
      <c r="J85" s="2"/>
      <c r="K85" s="2"/>
      <c r="L85" s="13">
        <f t="shared" si="34"/>
        <v>0</v>
      </c>
      <c r="M85" s="236"/>
      <c r="N85" s="237"/>
      <c r="O85" s="239"/>
      <c r="P85" s="11"/>
      <c r="Q85" s="12"/>
    </row>
    <row r="86" spans="1:17" ht="12.7" customHeight="1" x14ac:dyDescent="0.25">
      <c r="A86" s="281" t="s">
        <v>64</v>
      </c>
      <c r="B86" s="166" t="str">
        <f>IF(WEEK13!B86="","",WEEK13!B86)</f>
        <v/>
      </c>
      <c r="C86" s="63">
        <f>WEEK13!L86</f>
        <v>0</v>
      </c>
      <c r="D86" s="24" t="s">
        <v>26</v>
      </c>
      <c r="E86" s="13">
        <f t="shared" ref="E86:K86" si="35">IF(E89="",0,E$181)</f>
        <v>0</v>
      </c>
      <c r="F86" s="13">
        <f t="shared" si="35"/>
        <v>0</v>
      </c>
      <c r="G86" s="13">
        <f t="shared" si="35"/>
        <v>0</v>
      </c>
      <c r="H86" s="13">
        <f t="shared" si="35"/>
        <v>0</v>
      </c>
      <c r="I86" s="13">
        <f t="shared" si="35"/>
        <v>0</v>
      </c>
      <c r="J86" s="13">
        <f t="shared" si="35"/>
        <v>0</v>
      </c>
      <c r="K86" s="13">
        <f t="shared" si="35"/>
        <v>0</v>
      </c>
      <c r="L86" s="13">
        <f>SUM(E86:J86)+C86+O88</f>
        <v>0</v>
      </c>
      <c r="M86" s="236"/>
      <c r="N86" s="237"/>
      <c r="O86" s="239"/>
      <c r="P86" s="11"/>
      <c r="Q86" s="12"/>
    </row>
    <row r="87" spans="1:17" ht="12.7" customHeight="1" thickBot="1" x14ac:dyDescent="0.25">
      <c r="A87" s="282"/>
      <c r="B87" s="189"/>
      <c r="C87" s="63">
        <f>WEEK13!L87</f>
        <v>0</v>
      </c>
      <c r="D87" s="50"/>
      <c r="E87" s="13" t="str">
        <f>IF(WEEK1!D87&gt;0,IF($C87&lt;WEEK1!$D87,IF((WEEK1!$D87-$C87)-SUM(E83:E86)&lt;=0,WEEK1!$D87-$C87,SUM(E83:E86)),""),"")</f>
        <v/>
      </c>
      <c r="F87" s="14" t="str">
        <f>IF(WEEK1!$D87&gt;0,IF(SUM($C87,E87)&lt;WEEK1!$D87,IF((WEEK1!$D87-SUM($C87,E87)-SUM(F83:F86))&lt;=0,WEEK1!$D87-SUM($C87,E87),SUM(F83:F86)),""),"")</f>
        <v/>
      </c>
      <c r="G87" s="14" t="str">
        <f>IF(WEEK1!$D87&gt;0,IF(SUM($C87,$E87:F87)&lt;WEEK1!$D87,IF((WEEK1!$D87-SUM($C87,$E87:F87)-SUM(G83:G86))&lt;=0,WEEK1!$D87-SUM($C87,$E87:F87),SUM(G83:G86)),""),"")</f>
        <v/>
      </c>
      <c r="H87" s="14" t="str">
        <f>IF(WEEK1!$D87&gt;0,IF(SUM($C87,$E87:G87)&lt;WEEK1!$D87,IF((WEEK1!$D87-SUM($C87,$E87:G87)-SUM(H83:H86))&lt;=0,WEEK1!$D87-SUM($C87,$E87:G87),SUM(H83:H86)),""),"")</f>
        <v/>
      </c>
      <c r="I87" s="14" t="str">
        <f>IF(WEEK1!$D87&gt;0,IF(SUM($C87,$E87:H87)&lt;WEEK1!$D87,IF((WEEK1!$D87-SUM($C87,$E87:H87)-SUM(I83:I86))&lt;=0,WEEK1!$D87-SUM($C87,$E87:H87),SUM(I83:I86)),""),"")</f>
        <v/>
      </c>
      <c r="J87" s="14" t="str">
        <f>IF(WEEK1!$D87&gt;0,IF(SUM($C87,$E87:I87)&lt;WEEK1!$D87,IF((WEEK1!$D87-SUM($C87,$E87:I87)-SUM(J83:J86))&lt;=0,WEEK1!$D87-SUM($C87,$E87:I87),SUM(J83:J86)),""),"")</f>
        <v/>
      </c>
      <c r="K87" s="14" t="str">
        <f>IF(WEEK1!$D87&gt;0,IF(SUM($C87,$E87:J87)&lt;WEEK1!$D87,IF((WEEK1!$D87-SUM($C87,$E87:J87)-SUM(K83:K86))&lt;=0,WEEK1!$D87-SUM($C87,$E87:J87),SUM(K83:K86)),""),"")</f>
        <v/>
      </c>
      <c r="L87" s="13">
        <f t="shared" si="34"/>
        <v>0</v>
      </c>
      <c r="M87" s="236"/>
      <c r="N87" s="237"/>
      <c r="O87" s="253"/>
      <c r="P87" s="11"/>
      <c r="Q87" s="12"/>
    </row>
    <row r="88" spans="1:17" ht="12.7" customHeight="1" thickBot="1" x14ac:dyDescent="0.25">
      <c r="A88" s="282"/>
      <c r="B88" s="190"/>
      <c r="C88" s="65">
        <f>WEEK13!L88</f>
        <v>0</v>
      </c>
      <c r="D88" s="24" t="s">
        <v>19</v>
      </c>
      <c r="E88" s="20">
        <f>IF(OR((E83&gt;0),(E84&gt;0),(E85&gt;0)),1,0)</f>
        <v>0</v>
      </c>
      <c r="F88" s="20">
        <f t="shared" ref="F88:K88" si="36">IF(OR((F83&gt;0),(F84&gt;0),(F85&gt;0)),1,0)</f>
        <v>0</v>
      </c>
      <c r="G88" s="20">
        <f t="shared" si="36"/>
        <v>0</v>
      </c>
      <c r="H88" s="20">
        <f t="shared" si="36"/>
        <v>0</v>
      </c>
      <c r="I88" s="20">
        <f t="shared" si="36"/>
        <v>0</v>
      </c>
      <c r="J88" s="20">
        <f t="shared" si="36"/>
        <v>0</v>
      </c>
      <c r="K88" s="20">
        <f t="shared" si="36"/>
        <v>0</v>
      </c>
      <c r="L88" s="60">
        <f t="shared" si="34"/>
        <v>0</v>
      </c>
      <c r="M88" s="26"/>
      <c r="N88" s="66"/>
      <c r="O88" s="67">
        <f>IF(N88="",0,$N$181)</f>
        <v>0</v>
      </c>
      <c r="P88" s="15"/>
      <c r="Q88" s="16"/>
    </row>
    <row r="89" spans="1:17" ht="12.7" customHeight="1" thickBot="1" x14ac:dyDescent="0.25">
      <c r="A89" s="283"/>
      <c r="B89" s="191"/>
      <c r="C89" s="51"/>
      <c r="D89" s="52" t="s">
        <v>27</v>
      </c>
      <c r="E89" s="43"/>
      <c r="F89" s="43"/>
      <c r="G89" s="43"/>
      <c r="H89" s="43"/>
      <c r="I89" s="43"/>
      <c r="J89" s="43"/>
      <c r="K89" s="92"/>
      <c r="L89" s="68">
        <f>SUM(L83,L84,L85,L86)</f>
        <v>0</v>
      </c>
      <c r="M89" s="254" t="s">
        <v>29</v>
      </c>
      <c r="N89" s="255"/>
      <c r="O89" s="256"/>
      <c r="P89" s="45"/>
      <c r="Q89" s="47"/>
    </row>
    <row r="90" spans="1:17" ht="12.7" customHeight="1" thickTop="1" thickBot="1" x14ac:dyDescent="0.25">
      <c r="A90" s="279"/>
      <c r="B90" s="163">
        <f>WEEK1!B90</f>
        <v>13</v>
      </c>
      <c r="C90" s="62">
        <f>WEEK13!L90</f>
        <v>0</v>
      </c>
      <c r="D90" s="24" t="s">
        <v>53</v>
      </c>
      <c r="E90" s="2"/>
      <c r="F90" s="2"/>
      <c r="G90" s="2"/>
      <c r="H90" s="2"/>
      <c r="I90" s="2"/>
      <c r="J90" s="2"/>
      <c r="K90" s="2"/>
      <c r="L90" s="13">
        <f>SUM(E90,F90,G90,H90,I90,J90,K90)+C90</f>
        <v>0</v>
      </c>
      <c r="M90" s="236" t="s">
        <v>57</v>
      </c>
      <c r="N90" s="237"/>
      <c r="O90" s="238" t="s">
        <v>25</v>
      </c>
      <c r="P90" s="48" t="s">
        <v>2</v>
      </c>
      <c r="Q90" s="49" t="s">
        <v>3</v>
      </c>
    </row>
    <row r="91" spans="1:17" ht="12.7" customHeight="1" x14ac:dyDescent="0.25">
      <c r="A91" s="280" t="str">
        <f>IF(WEEK13!A91="","",WEEK13!A91)</f>
        <v/>
      </c>
      <c r="B91" s="164" t="str">
        <f>IF(WEEK13!B91="","",WEEK13!B91)</f>
        <v/>
      </c>
      <c r="C91" s="64">
        <f>WEEK13!L91</f>
        <v>0</v>
      </c>
      <c r="D91" s="24" t="s">
        <v>0</v>
      </c>
      <c r="E91" s="2"/>
      <c r="F91" s="2"/>
      <c r="G91" s="2"/>
      <c r="H91" s="2"/>
      <c r="I91" s="2"/>
      <c r="J91" s="2"/>
      <c r="K91" s="2"/>
      <c r="L91" s="13">
        <f t="shared" ref="L91:L95" si="37">SUM(E91,F91,G91,H91,I91,J91,K91)+C91</f>
        <v>0</v>
      </c>
      <c r="M91" s="236"/>
      <c r="N91" s="237"/>
      <c r="O91" s="239"/>
      <c r="P91" s="11"/>
      <c r="Q91" s="12"/>
    </row>
    <row r="92" spans="1:17" ht="12.7" customHeight="1" x14ac:dyDescent="0.25">
      <c r="A92" s="281" t="s">
        <v>42</v>
      </c>
      <c r="B92" s="165" t="str">
        <f>IF(WEEK13!B92="","",WEEK13!B92)</f>
        <v/>
      </c>
      <c r="C92" s="63">
        <f>WEEK13!L92</f>
        <v>0</v>
      </c>
      <c r="D92" s="24" t="s">
        <v>54</v>
      </c>
      <c r="E92" s="2"/>
      <c r="F92" s="2"/>
      <c r="G92" s="2"/>
      <c r="H92" s="2"/>
      <c r="I92" s="2"/>
      <c r="J92" s="2"/>
      <c r="K92" s="2"/>
      <c r="L92" s="13">
        <f t="shared" si="37"/>
        <v>0</v>
      </c>
      <c r="M92" s="236"/>
      <c r="N92" s="237"/>
      <c r="O92" s="239"/>
      <c r="P92" s="11"/>
      <c r="Q92" s="12"/>
    </row>
    <row r="93" spans="1:17" ht="12.7" customHeight="1" x14ac:dyDescent="0.25">
      <c r="A93" s="281" t="s">
        <v>64</v>
      </c>
      <c r="B93" s="166" t="str">
        <f>IF(WEEK13!B93="","",WEEK13!B93)</f>
        <v/>
      </c>
      <c r="C93" s="63">
        <f>WEEK13!L93</f>
        <v>0</v>
      </c>
      <c r="D93" s="24" t="s">
        <v>26</v>
      </c>
      <c r="E93" s="13">
        <f t="shared" ref="E93:K93" si="38">IF(E96="",0,E$181)</f>
        <v>0</v>
      </c>
      <c r="F93" s="13">
        <f t="shared" si="38"/>
        <v>0</v>
      </c>
      <c r="G93" s="13">
        <f t="shared" si="38"/>
        <v>0</v>
      </c>
      <c r="H93" s="13">
        <f t="shared" si="38"/>
        <v>0</v>
      </c>
      <c r="I93" s="13">
        <f t="shared" si="38"/>
        <v>0</v>
      </c>
      <c r="J93" s="13">
        <f t="shared" si="38"/>
        <v>0</v>
      </c>
      <c r="K93" s="13">
        <f t="shared" si="38"/>
        <v>0</v>
      </c>
      <c r="L93" s="13">
        <f>SUM(E93:J93)+C93+O95</f>
        <v>0</v>
      </c>
      <c r="M93" s="236"/>
      <c r="N93" s="237"/>
      <c r="O93" s="239"/>
      <c r="P93" s="11"/>
      <c r="Q93" s="12"/>
    </row>
    <row r="94" spans="1:17" ht="12.7" customHeight="1" thickBot="1" x14ac:dyDescent="0.25">
      <c r="A94" s="282"/>
      <c r="B94" s="189"/>
      <c r="C94" s="63">
        <f>WEEK13!L94</f>
        <v>0</v>
      </c>
      <c r="D94" s="50"/>
      <c r="E94" s="13" t="str">
        <f>IF(WEEK1!D94&gt;0,IF($C94&lt;WEEK1!$D94,IF((WEEK1!$D94-$C94)-SUM(E90:E93)&lt;=0,WEEK1!$D94-$C94,SUM(E90:E93)),""),"")</f>
        <v/>
      </c>
      <c r="F94" s="14" t="str">
        <f>IF(WEEK1!$D94&gt;0,IF(SUM($C94,E94)&lt;WEEK1!$D94,IF((WEEK1!$D94-SUM($C94,E94)-SUM(F90:F93))&lt;=0,WEEK1!$D94-SUM($C94,E94),SUM(F90:F93)),""),"")</f>
        <v/>
      </c>
      <c r="G94" s="14" t="str">
        <f>IF(WEEK1!$D94&gt;0,IF(SUM($C94,$E94:F94)&lt;WEEK1!$D94,IF((WEEK1!$D94-SUM($C94,$E94:F94)-SUM(G90:G93))&lt;=0,WEEK1!$D94-SUM($C94,$E94:F94),SUM(G90:G93)),""),"")</f>
        <v/>
      </c>
      <c r="H94" s="14" t="str">
        <f>IF(WEEK1!$D94&gt;0,IF(SUM($C94,$E94:G94)&lt;WEEK1!$D94,IF((WEEK1!$D94-SUM($C94,$E94:G94)-SUM(H90:H93))&lt;=0,WEEK1!$D94-SUM($C94,$E94:G94),SUM(H90:H93)),""),"")</f>
        <v/>
      </c>
      <c r="I94" s="14" t="str">
        <f>IF(WEEK1!$D94&gt;0,IF(SUM($C94,$E94:H94)&lt;WEEK1!$D94,IF((WEEK1!$D94-SUM($C94,$E94:H94)-SUM(I90:I93))&lt;=0,WEEK1!$D94-SUM($C94,$E94:H94),SUM(I90:I93)),""),"")</f>
        <v/>
      </c>
      <c r="J94" s="14" t="str">
        <f>IF(WEEK1!$D94&gt;0,IF(SUM($C94,$E94:I94)&lt;WEEK1!$D94,IF((WEEK1!$D94-SUM($C94,$E94:I94)-SUM(J90:J93))&lt;=0,WEEK1!$D94-SUM($C94,$E94:I94),SUM(J90:J93)),""),"")</f>
        <v/>
      </c>
      <c r="K94" s="14" t="str">
        <f>IF(WEEK1!$D94&gt;0,IF(SUM($C94,$E94:J94)&lt;WEEK1!$D94,IF((WEEK1!$D94-SUM($C94,$E94:J94)-SUM(K90:K93))&lt;=0,WEEK1!$D94-SUM($C94,$E94:J94),SUM(K90:K93)),""),"")</f>
        <v/>
      </c>
      <c r="L94" s="13">
        <f t="shared" si="37"/>
        <v>0</v>
      </c>
      <c r="M94" s="236"/>
      <c r="N94" s="237"/>
      <c r="O94" s="253"/>
      <c r="P94" s="11"/>
      <c r="Q94" s="12"/>
    </row>
    <row r="95" spans="1:17" ht="12.7" customHeight="1" thickBot="1" x14ac:dyDescent="0.25">
      <c r="A95" s="282"/>
      <c r="B95" s="190"/>
      <c r="C95" s="65">
        <f>WEEK13!L95</f>
        <v>0</v>
      </c>
      <c r="D95" s="24" t="s">
        <v>19</v>
      </c>
      <c r="E95" s="20">
        <f>IF(OR((E90&gt;0),(E91&gt;0),(E92&gt;0)),1,0)</f>
        <v>0</v>
      </c>
      <c r="F95" s="20">
        <f t="shared" ref="F95:K95" si="39">IF(OR((F90&gt;0),(F91&gt;0),(F92&gt;0)),1,0)</f>
        <v>0</v>
      </c>
      <c r="G95" s="20">
        <f t="shared" si="39"/>
        <v>0</v>
      </c>
      <c r="H95" s="20">
        <f t="shared" si="39"/>
        <v>0</v>
      </c>
      <c r="I95" s="20">
        <f t="shared" si="39"/>
        <v>0</v>
      </c>
      <c r="J95" s="20">
        <f t="shared" si="39"/>
        <v>0</v>
      </c>
      <c r="K95" s="20">
        <f t="shared" si="39"/>
        <v>0</v>
      </c>
      <c r="L95" s="60">
        <f t="shared" si="37"/>
        <v>0</v>
      </c>
      <c r="M95" s="26"/>
      <c r="N95" s="66"/>
      <c r="O95" s="67">
        <f>IF(N95="",0,$N$181)</f>
        <v>0</v>
      </c>
      <c r="P95" s="15"/>
      <c r="Q95" s="16"/>
    </row>
    <row r="96" spans="1:17" ht="12.7" customHeight="1" thickBot="1" x14ac:dyDescent="0.25">
      <c r="A96" s="283"/>
      <c r="B96" s="191"/>
      <c r="C96" s="51"/>
      <c r="D96" s="52" t="s">
        <v>27</v>
      </c>
      <c r="E96" s="43"/>
      <c r="F96" s="43"/>
      <c r="G96" s="43"/>
      <c r="H96" s="43"/>
      <c r="I96" s="43"/>
      <c r="J96" s="43"/>
      <c r="K96" s="92"/>
      <c r="L96" s="68">
        <f>SUM(L90,L91,L92,L93)</f>
        <v>0</v>
      </c>
      <c r="M96" s="254" t="s">
        <v>29</v>
      </c>
      <c r="N96" s="255"/>
      <c r="O96" s="256"/>
      <c r="P96" s="45"/>
      <c r="Q96" s="47"/>
    </row>
    <row r="97" spans="1:17" ht="12.7" customHeight="1" thickTop="1" thickBot="1" x14ac:dyDescent="0.25">
      <c r="A97" s="279"/>
      <c r="B97" s="163">
        <f>WEEK1!B97</f>
        <v>14</v>
      </c>
      <c r="C97" s="62">
        <f>WEEK13!L97</f>
        <v>0</v>
      </c>
      <c r="D97" s="24" t="s">
        <v>53</v>
      </c>
      <c r="E97" s="2"/>
      <c r="F97" s="2"/>
      <c r="G97" s="2"/>
      <c r="H97" s="2"/>
      <c r="I97" s="2"/>
      <c r="J97" s="2"/>
      <c r="K97" s="2"/>
      <c r="L97" s="13">
        <f>SUM(E97,F97,G97,H97,I97,J97,K97)+C97</f>
        <v>0</v>
      </c>
      <c r="M97" s="236" t="s">
        <v>57</v>
      </c>
      <c r="N97" s="237"/>
      <c r="O97" s="238" t="s">
        <v>25</v>
      </c>
      <c r="P97" s="48" t="s">
        <v>2</v>
      </c>
      <c r="Q97" s="49" t="s">
        <v>3</v>
      </c>
    </row>
    <row r="98" spans="1:17" ht="12.7" customHeight="1" x14ac:dyDescent="0.25">
      <c r="A98" s="280" t="str">
        <f>IF(WEEK13!A98="","",WEEK13!A98)</f>
        <v/>
      </c>
      <c r="B98" s="164" t="str">
        <f>IF(WEEK13!B98="","",WEEK13!B98)</f>
        <v/>
      </c>
      <c r="C98" s="64">
        <f>WEEK13!L98</f>
        <v>0</v>
      </c>
      <c r="D98" s="24" t="s">
        <v>0</v>
      </c>
      <c r="E98" s="2"/>
      <c r="F98" s="2"/>
      <c r="G98" s="2"/>
      <c r="H98" s="2"/>
      <c r="I98" s="2"/>
      <c r="J98" s="2"/>
      <c r="K98" s="2"/>
      <c r="L98" s="13">
        <f t="shared" ref="L98:L102" si="40">SUM(E98,F98,G98,H98,I98,J98,K98)+C98</f>
        <v>0</v>
      </c>
      <c r="M98" s="236"/>
      <c r="N98" s="237"/>
      <c r="O98" s="239"/>
      <c r="P98" s="11"/>
      <c r="Q98" s="12"/>
    </row>
    <row r="99" spans="1:17" ht="12.7" customHeight="1" x14ac:dyDescent="0.25">
      <c r="A99" s="281" t="s">
        <v>42</v>
      </c>
      <c r="B99" s="165" t="str">
        <f>IF(WEEK13!B99="","",WEEK13!B99)</f>
        <v/>
      </c>
      <c r="C99" s="63">
        <f>WEEK13!L99</f>
        <v>0</v>
      </c>
      <c r="D99" s="24" t="s">
        <v>54</v>
      </c>
      <c r="E99" s="2"/>
      <c r="F99" s="2"/>
      <c r="G99" s="2"/>
      <c r="H99" s="2"/>
      <c r="I99" s="2"/>
      <c r="J99" s="2"/>
      <c r="K99" s="2"/>
      <c r="L99" s="13">
        <f t="shared" si="40"/>
        <v>0</v>
      </c>
      <c r="M99" s="236"/>
      <c r="N99" s="237"/>
      <c r="O99" s="239"/>
      <c r="P99" s="11"/>
      <c r="Q99" s="12"/>
    </row>
    <row r="100" spans="1:17" ht="12.7" customHeight="1" x14ac:dyDescent="0.25">
      <c r="A100" s="281" t="s">
        <v>64</v>
      </c>
      <c r="B100" s="166" t="str">
        <f>IF(WEEK13!B100="","",WEEK13!B100)</f>
        <v/>
      </c>
      <c r="C100" s="63">
        <f>WEEK13!L100</f>
        <v>0</v>
      </c>
      <c r="D100" s="24" t="s">
        <v>26</v>
      </c>
      <c r="E100" s="13">
        <f t="shared" ref="E100:K100" si="41">IF(E103="",0,E$181)</f>
        <v>0</v>
      </c>
      <c r="F100" s="13">
        <f t="shared" si="41"/>
        <v>0</v>
      </c>
      <c r="G100" s="13">
        <f t="shared" si="41"/>
        <v>0</v>
      </c>
      <c r="H100" s="13">
        <f t="shared" si="41"/>
        <v>0</v>
      </c>
      <c r="I100" s="13">
        <f t="shared" si="41"/>
        <v>0</v>
      </c>
      <c r="J100" s="13">
        <f t="shared" si="41"/>
        <v>0</v>
      </c>
      <c r="K100" s="13">
        <f t="shared" si="41"/>
        <v>0</v>
      </c>
      <c r="L100" s="13">
        <f>SUM(E100:J100)+C100+O102</f>
        <v>0</v>
      </c>
      <c r="M100" s="236"/>
      <c r="N100" s="237"/>
      <c r="O100" s="239"/>
      <c r="P100" s="11"/>
      <c r="Q100" s="12"/>
    </row>
    <row r="101" spans="1:17" ht="12.7" customHeight="1" thickBot="1" x14ac:dyDescent="0.25">
      <c r="A101" s="282"/>
      <c r="B101" s="189"/>
      <c r="C101" s="63">
        <f>WEEK13!L101</f>
        <v>0</v>
      </c>
      <c r="D101" s="50"/>
      <c r="E101" s="13" t="str">
        <f>IF(WEEK1!D101&gt;0,IF($C101&lt;WEEK1!$D101,IF((WEEK1!$D101-$C101)-SUM(E97:E100)&lt;=0,WEEK1!$D101-$C101,SUM(E97:E100)),""),"")</f>
        <v/>
      </c>
      <c r="F101" s="14" t="str">
        <f>IF(WEEK1!$D101&gt;0,IF(SUM($C101,E101)&lt;WEEK1!$D101,IF((WEEK1!$D101-SUM($C101,E101)-SUM(F97:F100))&lt;=0,WEEK1!$D101-SUM($C101,E101),SUM(F97:F100)),""),"")</f>
        <v/>
      </c>
      <c r="G101" s="14" t="str">
        <f>IF(WEEK1!$D101&gt;0,IF(SUM($C101,$E101:F101)&lt;WEEK1!$D101,IF((WEEK1!$D101-SUM($C101,$E101:F101)-SUM(G97:G100))&lt;=0,WEEK1!$D101-SUM($C101,$E101:F101),SUM(G97:G100)),""),"")</f>
        <v/>
      </c>
      <c r="H101" s="14" t="str">
        <f>IF(WEEK1!$D101&gt;0,IF(SUM($C101,$E101:G101)&lt;WEEK1!$D101,IF((WEEK1!$D101-SUM($C101,$E101:G101)-SUM(H97:H100))&lt;=0,WEEK1!$D101-SUM($C101,$E101:G101),SUM(H97:H100)),""),"")</f>
        <v/>
      </c>
      <c r="I101" s="14" t="str">
        <f>IF(WEEK1!$D101&gt;0,IF(SUM($C101,$E101:H101)&lt;WEEK1!$D101,IF((WEEK1!$D101-SUM($C101,$E101:H101)-SUM(I97:I100))&lt;=0,WEEK1!$D101-SUM($C101,$E101:H101),SUM(I97:I100)),""),"")</f>
        <v/>
      </c>
      <c r="J101" s="14" t="str">
        <f>IF(WEEK1!$D101&gt;0,IF(SUM($C101,$E101:I101)&lt;WEEK1!$D101,IF((WEEK1!$D101-SUM($C101,$E101:I101)-SUM(J97:J100))&lt;=0,WEEK1!$D101-SUM($C101,$E101:I101),SUM(J97:J100)),""),"")</f>
        <v/>
      </c>
      <c r="K101" s="14" t="str">
        <f>IF(WEEK1!$D101&gt;0,IF(SUM($C101,$E101:J101)&lt;WEEK1!$D101,IF((WEEK1!$D101-SUM($C101,$E101:J101)-SUM(K97:K100))&lt;=0,WEEK1!$D101-SUM($C101,$E101:J101),SUM(K97:K100)),""),"")</f>
        <v/>
      </c>
      <c r="L101" s="13">
        <f t="shared" si="40"/>
        <v>0</v>
      </c>
      <c r="M101" s="236"/>
      <c r="N101" s="237"/>
      <c r="O101" s="253"/>
      <c r="P101" s="11"/>
      <c r="Q101" s="12"/>
    </row>
    <row r="102" spans="1:17" ht="12.7" customHeight="1" thickBot="1" x14ac:dyDescent="0.25">
      <c r="A102" s="282"/>
      <c r="B102" s="190"/>
      <c r="C102" s="65">
        <f>WEEK13!L102</f>
        <v>0</v>
      </c>
      <c r="D102" s="24" t="s">
        <v>19</v>
      </c>
      <c r="E102" s="20">
        <f>IF(OR((E97&gt;0),(E98&gt;0),(E99&gt;0)),1,0)</f>
        <v>0</v>
      </c>
      <c r="F102" s="20">
        <f t="shared" ref="F102:K102" si="42">IF(OR((F97&gt;0),(F98&gt;0),(F99&gt;0)),1,0)</f>
        <v>0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0">
        <f t="shared" si="42"/>
        <v>0</v>
      </c>
      <c r="K102" s="20">
        <f t="shared" si="42"/>
        <v>0</v>
      </c>
      <c r="L102" s="60">
        <f t="shared" si="40"/>
        <v>0</v>
      </c>
      <c r="M102" s="26"/>
      <c r="N102" s="66"/>
      <c r="O102" s="67">
        <f>IF(N102="",0,$N$181)</f>
        <v>0</v>
      </c>
      <c r="P102" s="15"/>
      <c r="Q102" s="16"/>
    </row>
    <row r="103" spans="1:17" ht="12.7" customHeight="1" thickBot="1" x14ac:dyDescent="0.25">
      <c r="A103" s="283"/>
      <c r="B103" s="191"/>
      <c r="C103" s="51"/>
      <c r="D103" s="52" t="s">
        <v>27</v>
      </c>
      <c r="E103" s="43"/>
      <c r="F103" s="43"/>
      <c r="G103" s="43"/>
      <c r="H103" s="43"/>
      <c r="I103" s="43"/>
      <c r="J103" s="43"/>
      <c r="K103" s="92"/>
      <c r="L103" s="68">
        <f>SUM(L97,L98,L99,L100)</f>
        <v>0</v>
      </c>
      <c r="M103" s="254" t="s">
        <v>29</v>
      </c>
      <c r="N103" s="255"/>
      <c r="O103" s="256"/>
      <c r="P103" s="45"/>
      <c r="Q103" s="47"/>
    </row>
    <row r="104" spans="1:17" ht="12.7" customHeight="1" thickTop="1" thickBot="1" x14ac:dyDescent="0.25">
      <c r="A104" s="279"/>
      <c r="B104" s="163">
        <f>WEEK1!B104</f>
        <v>15</v>
      </c>
      <c r="C104" s="62">
        <f>WEEK13!L104</f>
        <v>0</v>
      </c>
      <c r="D104" s="24" t="s">
        <v>53</v>
      </c>
      <c r="E104" s="2"/>
      <c r="F104" s="2"/>
      <c r="G104" s="2"/>
      <c r="H104" s="2"/>
      <c r="I104" s="2"/>
      <c r="J104" s="2"/>
      <c r="K104" s="2"/>
      <c r="L104" s="13">
        <f>SUM(E104,F104,G104,H104,I104,J104,K104)+C104</f>
        <v>0</v>
      </c>
      <c r="M104" s="236" t="s">
        <v>57</v>
      </c>
      <c r="N104" s="237"/>
      <c r="O104" s="238" t="s">
        <v>25</v>
      </c>
      <c r="P104" s="48" t="s">
        <v>2</v>
      </c>
      <c r="Q104" s="49" t="s">
        <v>3</v>
      </c>
    </row>
    <row r="105" spans="1:17" ht="12.7" customHeight="1" x14ac:dyDescent="0.25">
      <c r="A105" s="280" t="str">
        <f>IF(WEEK13!A105="","",WEEK13!A105)</f>
        <v/>
      </c>
      <c r="B105" s="164" t="str">
        <f>IF(WEEK13!B105="","",WEEK13!B105)</f>
        <v/>
      </c>
      <c r="C105" s="64">
        <f>WEEK13!L105</f>
        <v>0</v>
      </c>
      <c r="D105" s="24" t="s">
        <v>0</v>
      </c>
      <c r="E105" s="2"/>
      <c r="F105" s="2"/>
      <c r="G105" s="2"/>
      <c r="H105" s="2"/>
      <c r="I105" s="2"/>
      <c r="J105" s="2"/>
      <c r="K105" s="2"/>
      <c r="L105" s="13">
        <f t="shared" ref="L105:L109" si="43">SUM(E105,F105,G105,H105,I105,J105,K105)+C105</f>
        <v>0</v>
      </c>
      <c r="M105" s="236"/>
      <c r="N105" s="237"/>
      <c r="O105" s="239"/>
      <c r="P105" s="11"/>
      <c r="Q105" s="12"/>
    </row>
    <row r="106" spans="1:17" ht="12.7" customHeight="1" x14ac:dyDescent="0.25">
      <c r="A106" s="281" t="s">
        <v>42</v>
      </c>
      <c r="B106" s="165" t="str">
        <f>IF(WEEK13!B106="","",WEEK13!B106)</f>
        <v/>
      </c>
      <c r="C106" s="63">
        <f>WEEK13!L106</f>
        <v>0</v>
      </c>
      <c r="D106" s="24" t="s">
        <v>54</v>
      </c>
      <c r="E106" s="2"/>
      <c r="F106" s="2"/>
      <c r="G106" s="2"/>
      <c r="H106" s="2"/>
      <c r="I106" s="2"/>
      <c r="J106" s="2"/>
      <c r="K106" s="2"/>
      <c r="L106" s="13">
        <f t="shared" si="43"/>
        <v>0</v>
      </c>
      <c r="M106" s="236"/>
      <c r="N106" s="237"/>
      <c r="O106" s="239"/>
      <c r="P106" s="11"/>
      <c r="Q106" s="12"/>
    </row>
    <row r="107" spans="1:17" ht="12.7" customHeight="1" x14ac:dyDescent="0.25">
      <c r="A107" s="281" t="s">
        <v>64</v>
      </c>
      <c r="B107" s="166" t="str">
        <f>IF(WEEK13!B107="","",WEEK13!B107)</f>
        <v/>
      </c>
      <c r="C107" s="63">
        <f>WEEK13!L107</f>
        <v>0</v>
      </c>
      <c r="D107" s="24" t="s">
        <v>26</v>
      </c>
      <c r="E107" s="13">
        <f t="shared" ref="E107:K107" si="44">IF(E110="",0,E$181)</f>
        <v>0</v>
      </c>
      <c r="F107" s="13">
        <f t="shared" si="44"/>
        <v>0</v>
      </c>
      <c r="G107" s="13">
        <f t="shared" si="44"/>
        <v>0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>SUM(E107:J107)+C107+O109</f>
        <v>0</v>
      </c>
      <c r="M107" s="236"/>
      <c r="N107" s="237"/>
      <c r="O107" s="239"/>
      <c r="P107" s="11"/>
      <c r="Q107" s="12"/>
    </row>
    <row r="108" spans="1:17" ht="12.7" customHeight="1" thickBot="1" x14ac:dyDescent="0.25">
      <c r="A108" s="282"/>
      <c r="B108" s="189"/>
      <c r="C108" s="63">
        <f>WEEK13!L108</f>
        <v>0</v>
      </c>
      <c r="D108" s="50"/>
      <c r="E108" s="13" t="str">
        <f>IF(WEEK1!D108&gt;0,IF($C108&lt;WEEK1!$D108,IF((WEEK1!$D108-$C108)-SUM(E104:E107)&lt;=0,WEEK1!$D108-$C108,SUM(E104:E107)),""),"")</f>
        <v/>
      </c>
      <c r="F108" s="14" t="str">
        <f>IF(WEEK1!$D108&gt;0,IF(SUM($C108,E108)&lt;WEEK1!$D108,IF((WEEK1!$D108-SUM($C108,E108)-SUM(F104:F107))&lt;=0,WEEK1!$D108-SUM($C108,E108),SUM(F104:F107)),""),"")</f>
        <v/>
      </c>
      <c r="G108" s="14" t="str">
        <f>IF(WEEK1!$D108&gt;0,IF(SUM($C108,$E108:F108)&lt;WEEK1!$D108,IF((WEEK1!$D108-SUM($C108,$E108:F108)-SUM(G104:G107))&lt;=0,WEEK1!$D108-SUM($C108,$E108:F108),SUM(G104:G107)),""),"")</f>
        <v/>
      </c>
      <c r="H108" s="14" t="str">
        <f>IF(WEEK1!$D108&gt;0,IF(SUM($C108,$E108:G108)&lt;WEEK1!$D108,IF((WEEK1!$D108-SUM($C108,$E108:G108)-SUM(H104:H107))&lt;=0,WEEK1!$D108-SUM($C108,$E108:G108),SUM(H104:H107)),""),"")</f>
        <v/>
      </c>
      <c r="I108" s="14" t="str">
        <f>IF(WEEK1!$D108&gt;0,IF(SUM($C108,$E108:H108)&lt;WEEK1!$D108,IF((WEEK1!$D108-SUM($C108,$E108:H108)-SUM(I104:I107))&lt;=0,WEEK1!$D108-SUM($C108,$E108:H108),SUM(I104:I107)),""),"")</f>
        <v/>
      </c>
      <c r="J108" s="14" t="str">
        <f>IF(WEEK1!$D108&gt;0,IF(SUM($C108,$E108:I108)&lt;WEEK1!$D108,IF((WEEK1!$D108-SUM($C108,$E108:I108)-SUM(J104:J107))&lt;=0,WEEK1!$D108-SUM($C108,$E108:I108),SUM(J104:J107)),""),"")</f>
        <v/>
      </c>
      <c r="K108" s="14" t="str">
        <f>IF(WEEK1!$D108&gt;0,IF(SUM($C108,$E108:J108)&lt;WEEK1!$D108,IF((WEEK1!$D108-SUM($C108,$E108:J108)-SUM(K104:K107))&lt;=0,WEEK1!$D108-SUM($C108,$E108:J108),SUM(K104:K107)),""),"")</f>
        <v/>
      </c>
      <c r="L108" s="13">
        <f t="shared" si="43"/>
        <v>0</v>
      </c>
      <c r="M108" s="236"/>
      <c r="N108" s="237"/>
      <c r="O108" s="253"/>
      <c r="P108" s="11"/>
      <c r="Q108" s="12"/>
    </row>
    <row r="109" spans="1:17" ht="12.7" customHeight="1" thickBot="1" x14ac:dyDescent="0.25">
      <c r="A109" s="282"/>
      <c r="B109" s="190"/>
      <c r="C109" s="65">
        <f>WEEK13!L109</f>
        <v>0</v>
      </c>
      <c r="D109" s="24" t="s">
        <v>19</v>
      </c>
      <c r="E109" s="20">
        <f>IF(OR((E104&gt;0),(E105&gt;0),(E106&gt;0)),1,0)</f>
        <v>0</v>
      </c>
      <c r="F109" s="20">
        <f t="shared" ref="F109:K109" si="45">IF(OR((F104&gt;0),(F105&gt;0),(F106&gt;0)),1,0)</f>
        <v>0</v>
      </c>
      <c r="G109" s="20">
        <f t="shared" si="45"/>
        <v>0</v>
      </c>
      <c r="H109" s="20">
        <f t="shared" si="45"/>
        <v>0</v>
      </c>
      <c r="I109" s="20">
        <f t="shared" si="45"/>
        <v>0</v>
      </c>
      <c r="J109" s="20">
        <f t="shared" si="45"/>
        <v>0</v>
      </c>
      <c r="K109" s="20">
        <f t="shared" si="45"/>
        <v>0</v>
      </c>
      <c r="L109" s="60">
        <f t="shared" si="43"/>
        <v>0</v>
      </c>
      <c r="M109" s="26"/>
      <c r="N109" s="66"/>
      <c r="O109" s="67">
        <f>IF(N109="",0,$N$181)</f>
        <v>0</v>
      </c>
      <c r="P109" s="15"/>
      <c r="Q109" s="16"/>
    </row>
    <row r="110" spans="1:17" ht="12.7" customHeight="1" thickBot="1" x14ac:dyDescent="0.25">
      <c r="A110" s="283"/>
      <c r="B110" s="191"/>
      <c r="C110" s="51"/>
      <c r="D110" s="52" t="s">
        <v>27</v>
      </c>
      <c r="E110" s="43"/>
      <c r="F110" s="43"/>
      <c r="G110" s="43"/>
      <c r="H110" s="43"/>
      <c r="I110" s="43"/>
      <c r="J110" s="43"/>
      <c r="K110" s="92"/>
      <c r="L110" s="68">
        <f>SUM(L104,L105,L106,L107)</f>
        <v>0</v>
      </c>
      <c r="M110" s="254" t="s">
        <v>29</v>
      </c>
      <c r="N110" s="255"/>
      <c r="O110" s="256"/>
      <c r="P110" s="45"/>
      <c r="Q110" s="47"/>
    </row>
    <row r="111" spans="1:17" ht="12.7" customHeight="1" thickTop="1" thickBot="1" x14ac:dyDescent="0.25">
      <c r="A111" s="279"/>
      <c r="B111" s="163">
        <f>WEEK1!B111</f>
        <v>16</v>
      </c>
      <c r="C111" s="62">
        <f>WEEK13!L111</f>
        <v>0</v>
      </c>
      <c r="D111" s="24" t="s">
        <v>53</v>
      </c>
      <c r="E111" s="2"/>
      <c r="F111" s="2"/>
      <c r="G111" s="2"/>
      <c r="H111" s="2"/>
      <c r="I111" s="2"/>
      <c r="J111" s="2"/>
      <c r="K111" s="2"/>
      <c r="L111" s="13">
        <f>SUM(E111,F111,G111,H111,I111,J111,K111)+C111</f>
        <v>0</v>
      </c>
      <c r="M111" s="236" t="s">
        <v>57</v>
      </c>
      <c r="N111" s="237"/>
      <c r="O111" s="238" t="s">
        <v>25</v>
      </c>
      <c r="P111" s="48" t="s">
        <v>2</v>
      </c>
      <c r="Q111" s="49" t="s">
        <v>3</v>
      </c>
    </row>
    <row r="112" spans="1:17" ht="12.7" customHeight="1" x14ac:dyDescent="0.25">
      <c r="A112" s="280" t="str">
        <f>IF(WEEK13!A112="","",WEEK13!A112)</f>
        <v/>
      </c>
      <c r="B112" s="164" t="str">
        <f>IF(WEEK13!B112="","",WEEK13!B112)</f>
        <v/>
      </c>
      <c r="C112" s="64">
        <f>WEEK13!L112</f>
        <v>0</v>
      </c>
      <c r="D112" s="24" t="s">
        <v>0</v>
      </c>
      <c r="E112" s="2"/>
      <c r="F112" s="2"/>
      <c r="G112" s="2"/>
      <c r="H112" s="2"/>
      <c r="I112" s="2"/>
      <c r="J112" s="2"/>
      <c r="K112" s="2"/>
      <c r="L112" s="13">
        <f t="shared" ref="L112:L116" si="46">SUM(E112,F112,G112,H112,I112,J112,K112)+C112</f>
        <v>0</v>
      </c>
      <c r="M112" s="236"/>
      <c r="N112" s="237"/>
      <c r="O112" s="239"/>
      <c r="P112" s="11"/>
      <c r="Q112" s="12"/>
    </row>
    <row r="113" spans="1:17" ht="12.7" customHeight="1" x14ac:dyDescent="0.25">
      <c r="A113" s="281" t="s">
        <v>42</v>
      </c>
      <c r="B113" s="165" t="str">
        <f>IF(WEEK13!B113="","",WEEK13!B113)</f>
        <v/>
      </c>
      <c r="C113" s="63">
        <f>WEEK13!L113</f>
        <v>0</v>
      </c>
      <c r="D113" s="24" t="s">
        <v>54</v>
      </c>
      <c r="E113" s="2"/>
      <c r="F113" s="2"/>
      <c r="G113" s="2"/>
      <c r="H113" s="2"/>
      <c r="I113" s="2"/>
      <c r="J113" s="2"/>
      <c r="K113" s="2"/>
      <c r="L113" s="13">
        <f t="shared" si="46"/>
        <v>0</v>
      </c>
      <c r="M113" s="236"/>
      <c r="N113" s="237"/>
      <c r="O113" s="239"/>
      <c r="P113" s="11"/>
      <c r="Q113" s="12"/>
    </row>
    <row r="114" spans="1:17" ht="12.7" customHeight="1" x14ac:dyDescent="0.25">
      <c r="A114" s="281" t="s">
        <v>64</v>
      </c>
      <c r="B114" s="166" t="str">
        <f>IF(WEEK13!B114="","",WEEK13!B114)</f>
        <v/>
      </c>
      <c r="C114" s="63">
        <f>WEEK13!L114</f>
        <v>0</v>
      </c>
      <c r="D114" s="24" t="s">
        <v>26</v>
      </c>
      <c r="E114" s="13">
        <f t="shared" ref="E114:K114" si="47">IF(E117="",0,E$181)</f>
        <v>0</v>
      </c>
      <c r="F114" s="13">
        <f t="shared" si="47"/>
        <v>0</v>
      </c>
      <c r="G114" s="13">
        <f t="shared" si="47"/>
        <v>0</v>
      </c>
      <c r="H114" s="13">
        <f t="shared" si="47"/>
        <v>0</v>
      </c>
      <c r="I114" s="13">
        <f t="shared" si="47"/>
        <v>0</v>
      </c>
      <c r="J114" s="13">
        <f t="shared" si="47"/>
        <v>0</v>
      </c>
      <c r="K114" s="13">
        <f t="shared" si="47"/>
        <v>0</v>
      </c>
      <c r="L114" s="13">
        <f>SUM(E114:J114)+C114+O116</f>
        <v>0</v>
      </c>
      <c r="M114" s="236"/>
      <c r="N114" s="237"/>
      <c r="O114" s="239"/>
      <c r="P114" s="11"/>
      <c r="Q114" s="12"/>
    </row>
    <row r="115" spans="1:17" ht="12.7" customHeight="1" thickBot="1" x14ac:dyDescent="0.25">
      <c r="A115" s="282"/>
      <c r="B115" s="189"/>
      <c r="C115" s="63">
        <f>WEEK13!L115</f>
        <v>0</v>
      </c>
      <c r="D115" s="50"/>
      <c r="E115" s="13" t="str">
        <f>IF(WEEK1!D115&gt;0,IF($C115&lt;WEEK1!$D115,IF((WEEK1!$D115-$C115)-SUM(E111:E114)&lt;=0,WEEK1!$D115-$C115,SUM(E111:E114)),""),"")</f>
        <v/>
      </c>
      <c r="F115" s="14" t="str">
        <f>IF(WEEK1!$D115&gt;0,IF(SUM($C115,E115)&lt;WEEK1!$D115,IF((WEEK1!$D115-SUM($C115,E115)-SUM(F111:F114))&lt;=0,WEEK1!$D115-SUM($C115,E115),SUM(F111:F114)),""),"")</f>
        <v/>
      </c>
      <c r="G115" s="14" t="str">
        <f>IF(WEEK1!$D115&gt;0,IF(SUM($C115,$E115:F115)&lt;WEEK1!$D115,IF((WEEK1!$D115-SUM($C115,$E115:F115)-SUM(G111:G114))&lt;=0,WEEK1!$D115-SUM($C115,$E115:F115),SUM(G111:G114)),""),"")</f>
        <v/>
      </c>
      <c r="H115" s="14" t="str">
        <f>IF(WEEK1!$D115&gt;0,IF(SUM($C115,$E115:G115)&lt;WEEK1!$D115,IF((WEEK1!$D115-SUM($C115,$E115:G115)-SUM(H111:H114))&lt;=0,WEEK1!$D115-SUM($C115,$E115:G115),SUM(H111:H114)),""),"")</f>
        <v/>
      </c>
      <c r="I115" s="14" t="str">
        <f>IF(WEEK1!$D115&gt;0,IF(SUM($C115,$E115:H115)&lt;WEEK1!$D115,IF((WEEK1!$D115-SUM($C115,$E115:H115)-SUM(I111:I114))&lt;=0,WEEK1!$D115-SUM($C115,$E115:H115),SUM(I111:I114)),""),"")</f>
        <v/>
      </c>
      <c r="J115" s="14" t="str">
        <f>IF(WEEK1!$D115&gt;0,IF(SUM($C115,$E115:I115)&lt;WEEK1!$D115,IF((WEEK1!$D115-SUM($C115,$E115:I115)-SUM(J111:J114))&lt;=0,WEEK1!$D115-SUM($C115,$E115:I115),SUM(J111:J114)),""),"")</f>
        <v/>
      </c>
      <c r="K115" s="14" t="str">
        <f>IF(WEEK1!$D115&gt;0,IF(SUM($C115,$E115:J115)&lt;WEEK1!$D115,IF((WEEK1!$D115-SUM($C115,$E115:J115)-SUM(K111:K114))&lt;=0,WEEK1!$D115-SUM($C115,$E115:J115),SUM(K111:K114)),""),"")</f>
        <v/>
      </c>
      <c r="L115" s="13">
        <f t="shared" si="46"/>
        <v>0</v>
      </c>
      <c r="M115" s="236"/>
      <c r="N115" s="237"/>
      <c r="O115" s="253"/>
      <c r="P115" s="11"/>
      <c r="Q115" s="12"/>
    </row>
    <row r="116" spans="1:17" ht="12.7" customHeight="1" thickBot="1" x14ac:dyDescent="0.25">
      <c r="A116" s="282"/>
      <c r="B116" s="190"/>
      <c r="C116" s="65">
        <f>WEEK13!L116</f>
        <v>0</v>
      </c>
      <c r="D116" s="24" t="s">
        <v>19</v>
      </c>
      <c r="E116" s="20">
        <f>IF(OR((E111&gt;0),(E112&gt;0),(E113&gt;0)),1,0)</f>
        <v>0</v>
      </c>
      <c r="F116" s="20">
        <f t="shared" ref="F116:K116" si="48">IF(OR((F111&gt;0),(F112&gt;0),(F113&gt;0)),1,0)</f>
        <v>0</v>
      </c>
      <c r="G116" s="20">
        <f t="shared" si="48"/>
        <v>0</v>
      </c>
      <c r="H116" s="20">
        <f t="shared" si="48"/>
        <v>0</v>
      </c>
      <c r="I116" s="20">
        <f t="shared" si="48"/>
        <v>0</v>
      </c>
      <c r="J116" s="20">
        <f t="shared" si="48"/>
        <v>0</v>
      </c>
      <c r="K116" s="20">
        <f t="shared" si="48"/>
        <v>0</v>
      </c>
      <c r="L116" s="60">
        <f t="shared" si="46"/>
        <v>0</v>
      </c>
      <c r="M116" s="26"/>
      <c r="N116" s="66"/>
      <c r="O116" s="67">
        <f>IF(N116="",0,$N$181)</f>
        <v>0</v>
      </c>
      <c r="P116" s="15"/>
      <c r="Q116" s="16"/>
    </row>
    <row r="117" spans="1:17" ht="12.7" customHeight="1" thickBot="1" x14ac:dyDescent="0.25">
      <c r="A117" s="283"/>
      <c r="B117" s="191"/>
      <c r="C117" s="51"/>
      <c r="D117" s="52" t="s">
        <v>27</v>
      </c>
      <c r="E117" s="43"/>
      <c r="F117" s="43"/>
      <c r="G117" s="43"/>
      <c r="H117" s="43"/>
      <c r="I117" s="43"/>
      <c r="J117" s="43"/>
      <c r="K117" s="92"/>
      <c r="L117" s="68">
        <f>SUM(L111,L112,L113,L114)</f>
        <v>0</v>
      </c>
      <c r="M117" s="254" t="s">
        <v>29</v>
      </c>
      <c r="N117" s="255"/>
      <c r="O117" s="256"/>
      <c r="P117" s="45"/>
      <c r="Q117" s="47"/>
    </row>
    <row r="118" spans="1:17" ht="12.7" customHeight="1" thickTop="1" thickBot="1" x14ac:dyDescent="0.25">
      <c r="A118" s="279"/>
      <c r="B118" s="163">
        <f>WEEK1!B118</f>
        <v>17</v>
      </c>
      <c r="C118" s="62">
        <f>WEEK13!L118</f>
        <v>0</v>
      </c>
      <c r="D118" s="24" t="s">
        <v>53</v>
      </c>
      <c r="E118" s="2"/>
      <c r="F118" s="2"/>
      <c r="G118" s="2"/>
      <c r="H118" s="2"/>
      <c r="I118" s="2"/>
      <c r="J118" s="2"/>
      <c r="K118" s="2"/>
      <c r="L118" s="13">
        <f>SUM(E118,F118,G118,H118,I118,J118,K118)+C118</f>
        <v>0</v>
      </c>
      <c r="M118" s="236" t="s">
        <v>57</v>
      </c>
      <c r="N118" s="237"/>
      <c r="O118" s="238" t="s">
        <v>25</v>
      </c>
      <c r="P118" s="48" t="s">
        <v>2</v>
      </c>
      <c r="Q118" s="49" t="s">
        <v>3</v>
      </c>
    </row>
    <row r="119" spans="1:17" ht="12.7" customHeight="1" x14ac:dyDescent="0.25">
      <c r="A119" s="280" t="str">
        <f>IF(WEEK13!A119="","",WEEK13!A119)</f>
        <v/>
      </c>
      <c r="B119" s="164" t="str">
        <f>IF(WEEK13!B119="","",WEEK13!B119)</f>
        <v/>
      </c>
      <c r="C119" s="64">
        <f>WEEK13!L119</f>
        <v>0</v>
      </c>
      <c r="D119" s="24" t="s">
        <v>0</v>
      </c>
      <c r="E119" s="2"/>
      <c r="F119" s="2"/>
      <c r="G119" s="2"/>
      <c r="H119" s="2"/>
      <c r="I119" s="2"/>
      <c r="J119" s="2"/>
      <c r="K119" s="2"/>
      <c r="L119" s="13">
        <f t="shared" ref="L119:L123" si="49">SUM(E119,F119,G119,H119,I119,J119,K119)+C119</f>
        <v>0</v>
      </c>
      <c r="M119" s="236"/>
      <c r="N119" s="237"/>
      <c r="O119" s="239"/>
      <c r="P119" s="11"/>
      <c r="Q119" s="12"/>
    </row>
    <row r="120" spans="1:17" ht="12.7" customHeight="1" x14ac:dyDescent="0.25">
      <c r="A120" s="281" t="s">
        <v>42</v>
      </c>
      <c r="B120" s="165" t="str">
        <f>IF(WEEK13!B120="","",WEEK13!B120)</f>
        <v/>
      </c>
      <c r="C120" s="63">
        <f>WEEK13!L120</f>
        <v>0</v>
      </c>
      <c r="D120" s="24" t="s">
        <v>54</v>
      </c>
      <c r="E120" s="2"/>
      <c r="F120" s="2"/>
      <c r="G120" s="2"/>
      <c r="H120" s="2"/>
      <c r="I120" s="2"/>
      <c r="J120" s="2"/>
      <c r="K120" s="2"/>
      <c r="L120" s="13">
        <f t="shared" si="49"/>
        <v>0</v>
      </c>
      <c r="M120" s="236"/>
      <c r="N120" s="237"/>
      <c r="O120" s="239"/>
      <c r="P120" s="11"/>
      <c r="Q120" s="12"/>
    </row>
    <row r="121" spans="1:17" ht="12.7" customHeight="1" x14ac:dyDescent="0.25">
      <c r="A121" s="281" t="s">
        <v>64</v>
      </c>
      <c r="B121" s="166" t="str">
        <f>IF(WEEK13!B121="","",WEEK13!B121)</f>
        <v/>
      </c>
      <c r="C121" s="63">
        <f>WEEK13!L121</f>
        <v>0</v>
      </c>
      <c r="D121" s="24" t="s">
        <v>26</v>
      </c>
      <c r="E121" s="13">
        <f t="shared" ref="E121:K121" si="50">IF(E124="",0,E$181)</f>
        <v>0</v>
      </c>
      <c r="F121" s="13">
        <f t="shared" si="50"/>
        <v>0</v>
      </c>
      <c r="G121" s="13">
        <f t="shared" si="50"/>
        <v>0</v>
      </c>
      <c r="H121" s="13">
        <f t="shared" si="50"/>
        <v>0</v>
      </c>
      <c r="I121" s="13">
        <f t="shared" si="50"/>
        <v>0</v>
      </c>
      <c r="J121" s="13">
        <f t="shared" si="50"/>
        <v>0</v>
      </c>
      <c r="K121" s="13">
        <f t="shared" si="50"/>
        <v>0</v>
      </c>
      <c r="L121" s="13">
        <f>SUM(E121:J121)+C121+O123</f>
        <v>0</v>
      </c>
      <c r="M121" s="236"/>
      <c r="N121" s="237"/>
      <c r="O121" s="239"/>
      <c r="P121" s="11"/>
      <c r="Q121" s="12"/>
    </row>
    <row r="122" spans="1:17" ht="12.7" customHeight="1" thickBot="1" x14ac:dyDescent="0.25">
      <c r="A122" s="282"/>
      <c r="B122" s="189"/>
      <c r="C122" s="63">
        <f>WEEK13!L122</f>
        <v>0</v>
      </c>
      <c r="D122" s="50"/>
      <c r="E122" s="13" t="str">
        <f>IF(WEEK1!D122&gt;0,IF($C122&lt;WEEK1!$D122,IF((WEEK1!$D122-$C122)-SUM(E118:E121)&lt;=0,WEEK1!$D122-$C122,SUM(E118:E121)),""),"")</f>
        <v/>
      </c>
      <c r="F122" s="14" t="str">
        <f>IF(WEEK1!$D122&gt;0,IF(SUM($C122,E122)&lt;WEEK1!$D122,IF((WEEK1!$D122-SUM($C122,E122)-SUM(F118:F121))&lt;=0,WEEK1!$D122-SUM($C122,E122),SUM(F118:F121)),""),"")</f>
        <v/>
      </c>
      <c r="G122" s="14" t="str">
        <f>IF(WEEK1!$D122&gt;0,IF(SUM($C122,$E122:F122)&lt;WEEK1!$D122,IF((WEEK1!$D122-SUM($C122,$E122:F122)-SUM(G118:G121))&lt;=0,WEEK1!$D122-SUM($C122,$E122:F122),SUM(G118:G121)),""),"")</f>
        <v/>
      </c>
      <c r="H122" s="14" t="str">
        <f>IF(WEEK1!$D122&gt;0,IF(SUM($C122,$E122:G122)&lt;WEEK1!$D122,IF((WEEK1!$D122-SUM($C122,$E122:G122)-SUM(H118:H121))&lt;=0,WEEK1!$D122-SUM($C122,$E122:G122),SUM(H118:H121)),""),"")</f>
        <v/>
      </c>
      <c r="I122" s="14" t="str">
        <f>IF(WEEK1!$D122&gt;0,IF(SUM($C122,$E122:H122)&lt;WEEK1!$D122,IF((WEEK1!$D122-SUM($C122,$E122:H122)-SUM(I118:I121))&lt;=0,WEEK1!$D122-SUM($C122,$E122:H122),SUM(I118:I121)),""),"")</f>
        <v/>
      </c>
      <c r="J122" s="14" t="str">
        <f>IF(WEEK1!$D122&gt;0,IF(SUM($C122,$E122:I122)&lt;WEEK1!$D122,IF((WEEK1!$D122-SUM($C122,$E122:I122)-SUM(J118:J121))&lt;=0,WEEK1!$D122-SUM($C122,$E122:I122),SUM(J118:J121)),""),"")</f>
        <v/>
      </c>
      <c r="K122" s="14" t="str">
        <f>IF(WEEK1!$D122&gt;0,IF(SUM($C122,$E122:J122)&lt;WEEK1!$D122,IF((WEEK1!$D122-SUM($C122,$E122:J122)-SUM(K118:K121))&lt;=0,WEEK1!$D122-SUM($C122,$E122:J122),SUM(K118:K121)),""),"")</f>
        <v/>
      </c>
      <c r="L122" s="13">
        <f t="shared" si="49"/>
        <v>0</v>
      </c>
      <c r="M122" s="236"/>
      <c r="N122" s="237"/>
      <c r="O122" s="253"/>
      <c r="P122" s="11"/>
      <c r="Q122" s="12"/>
    </row>
    <row r="123" spans="1:17" ht="12.7" customHeight="1" thickBot="1" x14ac:dyDescent="0.25">
      <c r="A123" s="282"/>
      <c r="B123" s="190"/>
      <c r="C123" s="65">
        <f>WEEK13!L123</f>
        <v>0</v>
      </c>
      <c r="D123" s="24" t="s">
        <v>19</v>
      </c>
      <c r="E123" s="20">
        <f>IF(OR((E118&gt;0),(E119&gt;0),(E120&gt;0)),1,0)</f>
        <v>0</v>
      </c>
      <c r="F123" s="20">
        <f t="shared" ref="F123:K123" si="51">IF(OR((F118&gt;0),(F119&gt;0),(F120&gt;0)),1,0)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0</v>
      </c>
      <c r="K123" s="20">
        <f t="shared" si="51"/>
        <v>0</v>
      </c>
      <c r="L123" s="60">
        <f t="shared" si="49"/>
        <v>0</v>
      </c>
      <c r="M123" s="26"/>
      <c r="N123" s="66"/>
      <c r="O123" s="67">
        <f>IF(N123="",0,$N$181)</f>
        <v>0</v>
      </c>
      <c r="P123" s="15"/>
      <c r="Q123" s="16"/>
    </row>
    <row r="124" spans="1:17" ht="12.7" customHeight="1" thickBot="1" x14ac:dyDescent="0.25">
      <c r="A124" s="283"/>
      <c r="B124" s="191"/>
      <c r="C124" s="51"/>
      <c r="D124" s="52" t="s">
        <v>27</v>
      </c>
      <c r="E124" s="43"/>
      <c r="F124" s="43"/>
      <c r="G124" s="43"/>
      <c r="H124" s="43"/>
      <c r="I124" s="43"/>
      <c r="J124" s="43"/>
      <c r="K124" s="92"/>
      <c r="L124" s="68">
        <f>SUM(L118,L119,L120,L121)</f>
        <v>0</v>
      </c>
      <c r="M124" s="254" t="s">
        <v>29</v>
      </c>
      <c r="N124" s="255"/>
      <c r="O124" s="256"/>
      <c r="P124" s="45"/>
      <c r="Q124" s="47"/>
    </row>
    <row r="125" spans="1:17" ht="12.7" customHeight="1" thickTop="1" thickBot="1" x14ac:dyDescent="0.25">
      <c r="A125" s="279"/>
      <c r="B125" s="163">
        <f>WEEK1!B125</f>
        <v>18</v>
      </c>
      <c r="C125" s="62">
        <f>WEEK13!L125</f>
        <v>0</v>
      </c>
      <c r="D125" s="24" t="s">
        <v>53</v>
      </c>
      <c r="E125" s="2"/>
      <c r="F125" s="2"/>
      <c r="G125" s="2"/>
      <c r="H125" s="2"/>
      <c r="I125" s="2"/>
      <c r="J125" s="2"/>
      <c r="K125" s="2"/>
      <c r="L125" s="13">
        <f>SUM(E125,F125,G125,H125,I125,J125,K125)+C125</f>
        <v>0</v>
      </c>
      <c r="M125" s="236" t="s">
        <v>57</v>
      </c>
      <c r="N125" s="237"/>
      <c r="O125" s="238" t="s">
        <v>25</v>
      </c>
      <c r="P125" s="48" t="s">
        <v>2</v>
      </c>
      <c r="Q125" s="49" t="s">
        <v>3</v>
      </c>
    </row>
    <row r="126" spans="1:17" ht="12.7" customHeight="1" x14ac:dyDescent="0.25">
      <c r="A126" s="280" t="str">
        <f>IF(WEEK13!A126="","",WEEK13!A126)</f>
        <v/>
      </c>
      <c r="B126" s="164" t="str">
        <f>IF(WEEK13!B126="","",WEEK13!B126)</f>
        <v/>
      </c>
      <c r="C126" s="64">
        <f>WEEK13!L126</f>
        <v>0</v>
      </c>
      <c r="D126" s="24" t="s">
        <v>0</v>
      </c>
      <c r="E126" s="2"/>
      <c r="F126" s="2"/>
      <c r="G126" s="2"/>
      <c r="H126" s="2"/>
      <c r="I126" s="2"/>
      <c r="J126" s="2"/>
      <c r="K126" s="2"/>
      <c r="L126" s="13">
        <f t="shared" ref="L126:L130" si="52">SUM(E126,F126,G126,H126,I126,J126,K126)+C126</f>
        <v>0</v>
      </c>
      <c r="M126" s="236"/>
      <c r="N126" s="237"/>
      <c r="O126" s="239"/>
      <c r="P126" s="11"/>
      <c r="Q126" s="12"/>
    </row>
    <row r="127" spans="1:17" ht="12.7" customHeight="1" x14ac:dyDescent="0.25">
      <c r="A127" s="281" t="s">
        <v>42</v>
      </c>
      <c r="B127" s="165" t="str">
        <f>IF(WEEK13!B127="","",WEEK13!B127)</f>
        <v/>
      </c>
      <c r="C127" s="63">
        <f>WEEK13!L127</f>
        <v>0</v>
      </c>
      <c r="D127" s="24" t="s">
        <v>54</v>
      </c>
      <c r="E127" s="2"/>
      <c r="F127" s="2"/>
      <c r="G127" s="2"/>
      <c r="H127" s="2"/>
      <c r="I127" s="2"/>
      <c r="J127" s="2"/>
      <c r="K127" s="2"/>
      <c r="L127" s="13">
        <f t="shared" si="52"/>
        <v>0</v>
      </c>
      <c r="M127" s="236"/>
      <c r="N127" s="237"/>
      <c r="O127" s="239"/>
      <c r="P127" s="11"/>
      <c r="Q127" s="12"/>
    </row>
    <row r="128" spans="1:17" ht="12.7" customHeight="1" x14ac:dyDescent="0.25">
      <c r="A128" s="281" t="s">
        <v>64</v>
      </c>
      <c r="B128" s="166" t="str">
        <f>IF(WEEK13!B128="","",WEEK13!B128)</f>
        <v/>
      </c>
      <c r="C128" s="63">
        <f>WEEK13!L128</f>
        <v>0</v>
      </c>
      <c r="D128" s="24" t="s">
        <v>26</v>
      </c>
      <c r="E128" s="13">
        <f t="shared" ref="E128:K128" si="53">IF(E131="",0,E$181)</f>
        <v>0</v>
      </c>
      <c r="F128" s="13">
        <f t="shared" si="53"/>
        <v>0</v>
      </c>
      <c r="G128" s="13">
        <f t="shared" si="53"/>
        <v>0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>SUM(E128:J128)+C128+O130</f>
        <v>0</v>
      </c>
      <c r="M128" s="236"/>
      <c r="N128" s="237"/>
      <c r="O128" s="239"/>
      <c r="P128" s="11"/>
      <c r="Q128" s="12"/>
    </row>
    <row r="129" spans="1:17" ht="12.7" customHeight="1" thickBot="1" x14ac:dyDescent="0.25">
      <c r="A129" s="282"/>
      <c r="B129" s="189"/>
      <c r="C129" s="63">
        <f>WEEK13!L129</f>
        <v>0</v>
      </c>
      <c r="D129" s="50"/>
      <c r="E129" s="13" t="str">
        <f>IF(WEEK1!D129&gt;0,IF($C129&lt;WEEK1!$D129,IF((WEEK1!$D129-$C129)-SUM(E125:E128)&lt;=0,WEEK1!$D129-$C129,SUM(E125:E128)),""),"")</f>
        <v/>
      </c>
      <c r="F129" s="14" t="str">
        <f>IF(WEEK1!$D129&gt;0,IF(SUM($C129,E129)&lt;WEEK1!$D129,IF((WEEK1!$D129-SUM($C129,E129)-SUM(F125:F128))&lt;=0,WEEK1!$D129-SUM($C129,E129),SUM(F125:F128)),""),"")</f>
        <v/>
      </c>
      <c r="G129" s="14" t="str">
        <f>IF(WEEK1!$D129&gt;0,IF(SUM($C129,$E129:F129)&lt;WEEK1!$D129,IF((WEEK1!$D129-SUM($C129,$E129:F129)-SUM(G125:G128))&lt;=0,WEEK1!$D129-SUM($C129,$E129:F129),SUM(G125:G128)),""),"")</f>
        <v/>
      </c>
      <c r="H129" s="14" t="str">
        <f>IF(WEEK1!$D129&gt;0,IF(SUM($C129,$E129:G129)&lt;WEEK1!$D129,IF((WEEK1!$D129-SUM($C129,$E129:G129)-SUM(H125:H128))&lt;=0,WEEK1!$D129-SUM($C129,$E129:G129),SUM(H125:H128)),""),"")</f>
        <v/>
      </c>
      <c r="I129" s="14" t="str">
        <f>IF(WEEK1!$D129&gt;0,IF(SUM($C129,$E129:H129)&lt;WEEK1!$D129,IF((WEEK1!$D129-SUM($C129,$E129:H129)-SUM(I125:I128))&lt;=0,WEEK1!$D129-SUM($C129,$E129:H129),SUM(I125:I128)),""),"")</f>
        <v/>
      </c>
      <c r="J129" s="14" t="str">
        <f>IF(WEEK1!$D129&gt;0,IF(SUM($C129,$E129:I129)&lt;WEEK1!$D129,IF((WEEK1!$D129-SUM($C129,$E129:I129)-SUM(J125:J128))&lt;=0,WEEK1!$D129-SUM($C129,$E129:I129),SUM(J125:J128)),""),"")</f>
        <v/>
      </c>
      <c r="K129" s="14" t="str">
        <f>IF(WEEK1!$D129&gt;0,IF(SUM($C129,$E129:J129)&lt;WEEK1!$D129,IF((WEEK1!$D129-SUM($C129,$E129:J129)-SUM(K125:K128))&lt;=0,WEEK1!$D129-SUM($C129,$E129:J129),SUM(K125:K128)),""),"")</f>
        <v/>
      </c>
      <c r="L129" s="13">
        <f t="shared" si="52"/>
        <v>0</v>
      </c>
      <c r="M129" s="236"/>
      <c r="N129" s="237"/>
      <c r="O129" s="253"/>
      <c r="P129" s="11"/>
      <c r="Q129" s="12"/>
    </row>
    <row r="130" spans="1:17" ht="12.7" customHeight="1" thickBot="1" x14ac:dyDescent="0.25">
      <c r="A130" s="282"/>
      <c r="B130" s="190"/>
      <c r="C130" s="65">
        <f>WEEK13!L130</f>
        <v>0</v>
      </c>
      <c r="D130" s="24" t="s">
        <v>19</v>
      </c>
      <c r="E130" s="20">
        <f>IF(OR((E125&gt;0),(E126&gt;0),(E127&gt;0)),1,0)</f>
        <v>0</v>
      </c>
      <c r="F130" s="20">
        <f t="shared" ref="F130:K130" si="54">IF(OR((F125&gt;0),(F126&gt;0),(F127&gt;0)),1,0)</f>
        <v>0</v>
      </c>
      <c r="G130" s="20">
        <f t="shared" si="54"/>
        <v>0</v>
      </c>
      <c r="H130" s="20">
        <f t="shared" si="54"/>
        <v>0</v>
      </c>
      <c r="I130" s="20">
        <f t="shared" si="54"/>
        <v>0</v>
      </c>
      <c r="J130" s="20">
        <f t="shared" si="54"/>
        <v>0</v>
      </c>
      <c r="K130" s="20">
        <f t="shared" si="54"/>
        <v>0</v>
      </c>
      <c r="L130" s="60">
        <f t="shared" si="52"/>
        <v>0</v>
      </c>
      <c r="M130" s="26"/>
      <c r="N130" s="66"/>
      <c r="O130" s="67">
        <f>IF(N130="",0,$N$181)</f>
        <v>0</v>
      </c>
      <c r="P130" s="15"/>
      <c r="Q130" s="16"/>
    </row>
    <row r="131" spans="1:17" ht="12.7" customHeight="1" thickBot="1" x14ac:dyDescent="0.25">
      <c r="A131" s="283"/>
      <c r="B131" s="191"/>
      <c r="C131" s="51"/>
      <c r="D131" s="52" t="s">
        <v>27</v>
      </c>
      <c r="E131" s="43"/>
      <c r="F131" s="43"/>
      <c r="G131" s="43"/>
      <c r="H131" s="43"/>
      <c r="I131" s="43"/>
      <c r="J131" s="43"/>
      <c r="K131" s="92"/>
      <c r="L131" s="68">
        <f>SUM(L125,L126,L127,L128)</f>
        <v>0</v>
      </c>
      <c r="M131" s="254" t="s">
        <v>29</v>
      </c>
      <c r="N131" s="255"/>
      <c r="O131" s="256"/>
      <c r="P131" s="45"/>
      <c r="Q131" s="47"/>
    </row>
    <row r="132" spans="1:17" ht="12.7" customHeight="1" thickTop="1" thickBot="1" x14ac:dyDescent="0.25">
      <c r="A132" s="279"/>
      <c r="B132" s="163">
        <f>WEEK1!B132</f>
        <v>19</v>
      </c>
      <c r="C132" s="62">
        <f>WEEK13!L132</f>
        <v>0</v>
      </c>
      <c r="D132" s="24" t="s">
        <v>53</v>
      </c>
      <c r="E132" s="2"/>
      <c r="F132" s="2"/>
      <c r="G132" s="2"/>
      <c r="H132" s="2"/>
      <c r="I132" s="2"/>
      <c r="J132" s="2"/>
      <c r="K132" s="2"/>
      <c r="L132" s="13">
        <f>SUM(E132,F132,G132,H132,I132,J132,K132)+C132</f>
        <v>0</v>
      </c>
      <c r="M132" s="236" t="s">
        <v>57</v>
      </c>
      <c r="N132" s="237"/>
      <c r="O132" s="238" t="s">
        <v>25</v>
      </c>
      <c r="P132" s="48" t="s">
        <v>2</v>
      </c>
      <c r="Q132" s="49" t="s">
        <v>3</v>
      </c>
    </row>
    <row r="133" spans="1:17" ht="12.7" customHeight="1" x14ac:dyDescent="0.25">
      <c r="A133" s="280" t="str">
        <f>IF(WEEK13!A133="","",WEEK13!A133)</f>
        <v/>
      </c>
      <c r="B133" s="164" t="str">
        <f>IF(WEEK13!B133="","",WEEK13!B133)</f>
        <v/>
      </c>
      <c r="C133" s="64">
        <f>WEEK13!L133</f>
        <v>0</v>
      </c>
      <c r="D133" s="24" t="s">
        <v>0</v>
      </c>
      <c r="E133" s="2"/>
      <c r="F133" s="2"/>
      <c r="G133" s="2"/>
      <c r="H133" s="2"/>
      <c r="I133" s="2"/>
      <c r="J133" s="2"/>
      <c r="K133" s="2"/>
      <c r="L133" s="13">
        <f t="shared" ref="L133:L137" si="55">SUM(E133,F133,G133,H133,I133,J133,K133)+C133</f>
        <v>0</v>
      </c>
      <c r="M133" s="236"/>
      <c r="N133" s="237"/>
      <c r="O133" s="239"/>
      <c r="P133" s="11"/>
      <c r="Q133" s="12"/>
    </row>
    <row r="134" spans="1:17" ht="12.7" customHeight="1" x14ac:dyDescent="0.25">
      <c r="A134" s="281" t="s">
        <v>42</v>
      </c>
      <c r="B134" s="165" t="str">
        <f>IF(WEEK13!B134="","",WEEK13!B134)</f>
        <v/>
      </c>
      <c r="C134" s="63">
        <f>WEEK13!L134</f>
        <v>0</v>
      </c>
      <c r="D134" s="24" t="s">
        <v>54</v>
      </c>
      <c r="E134" s="2"/>
      <c r="F134" s="2"/>
      <c r="G134" s="2"/>
      <c r="H134" s="2"/>
      <c r="I134" s="2"/>
      <c r="J134" s="2"/>
      <c r="K134" s="2"/>
      <c r="L134" s="13">
        <f t="shared" si="55"/>
        <v>0</v>
      </c>
      <c r="M134" s="236"/>
      <c r="N134" s="237"/>
      <c r="O134" s="239"/>
      <c r="P134" s="11"/>
      <c r="Q134" s="12"/>
    </row>
    <row r="135" spans="1:17" ht="12.7" customHeight="1" x14ac:dyDescent="0.25">
      <c r="A135" s="281" t="s">
        <v>64</v>
      </c>
      <c r="B135" s="166" t="str">
        <f>IF(WEEK13!B135="","",WEEK13!B135)</f>
        <v/>
      </c>
      <c r="C135" s="63">
        <f>WEEK13!L135</f>
        <v>0</v>
      </c>
      <c r="D135" s="24" t="s">
        <v>26</v>
      </c>
      <c r="E135" s="13">
        <f t="shared" ref="E135:K135" si="56">IF(E138="",0,E$181)</f>
        <v>0</v>
      </c>
      <c r="F135" s="13">
        <f t="shared" si="56"/>
        <v>0</v>
      </c>
      <c r="G135" s="13">
        <f t="shared" si="56"/>
        <v>0</v>
      </c>
      <c r="H135" s="13">
        <f t="shared" si="56"/>
        <v>0</v>
      </c>
      <c r="I135" s="13">
        <f t="shared" si="56"/>
        <v>0</v>
      </c>
      <c r="J135" s="13">
        <f t="shared" si="56"/>
        <v>0</v>
      </c>
      <c r="K135" s="13">
        <f t="shared" si="56"/>
        <v>0</v>
      </c>
      <c r="L135" s="13">
        <f>SUM(E135:J135)+C135+O137</f>
        <v>0</v>
      </c>
      <c r="M135" s="236"/>
      <c r="N135" s="237"/>
      <c r="O135" s="239"/>
      <c r="P135" s="11"/>
      <c r="Q135" s="12"/>
    </row>
    <row r="136" spans="1:17" ht="12.7" customHeight="1" thickBot="1" x14ac:dyDescent="0.25">
      <c r="A136" s="282"/>
      <c r="B136" s="189"/>
      <c r="C136" s="63">
        <f>WEEK13!L136</f>
        <v>0</v>
      </c>
      <c r="D136" s="50"/>
      <c r="E136" s="13" t="str">
        <f>IF(WEEK1!D136&gt;0,IF($C136&lt;WEEK1!$D136,IF((WEEK1!$D136-$C136)-SUM(E132:E135)&lt;=0,WEEK1!$D136-$C136,SUM(E132:E135)),""),"")</f>
        <v/>
      </c>
      <c r="F136" s="14" t="str">
        <f>IF(WEEK1!$D136&gt;0,IF(SUM($C136,E136)&lt;WEEK1!$D136,IF((WEEK1!$D136-SUM($C136,E136)-SUM(F132:F135))&lt;=0,WEEK1!$D136-SUM($C136,E136),SUM(F132:F135)),""),"")</f>
        <v/>
      </c>
      <c r="G136" s="14" t="str">
        <f>IF(WEEK1!$D136&gt;0,IF(SUM($C136,$E136:F136)&lt;WEEK1!$D136,IF((WEEK1!$D136-SUM($C136,$E136:F136)-SUM(G132:G135))&lt;=0,WEEK1!$D136-SUM($C136,$E136:F136),SUM(G132:G135)),""),"")</f>
        <v/>
      </c>
      <c r="H136" s="14" t="str">
        <f>IF(WEEK1!$D136&gt;0,IF(SUM($C136,$E136:G136)&lt;WEEK1!$D136,IF((WEEK1!$D136-SUM($C136,$E136:G136)-SUM(H132:H135))&lt;=0,WEEK1!$D136-SUM($C136,$E136:G136),SUM(H132:H135)),""),"")</f>
        <v/>
      </c>
      <c r="I136" s="14" t="str">
        <f>IF(WEEK1!$D136&gt;0,IF(SUM($C136,$E136:H136)&lt;WEEK1!$D136,IF((WEEK1!$D136-SUM($C136,$E136:H136)-SUM(I132:I135))&lt;=0,WEEK1!$D136-SUM($C136,$E136:H136),SUM(I132:I135)),""),"")</f>
        <v/>
      </c>
      <c r="J136" s="14" t="str">
        <f>IF(WEEK1!$D136&gt;0,IF(SUM($C136,$E136:I136)&lt;WEEK1!$D136,IF((WEEK1!$D136-SUM($C136,$E136:I136)-SUM(J132:J135))&lt;=0,WEEK1!$D136-SUM($C136,$E136:I136),SUM(J132:J135)),""),"")</f>
        <v/>
      </c>
      <c r="K136" s="14" t="str">
        <f>IF(WEEK1!$D136&gt;0,IF(SUM($C136,$E136:J136)&lt;WEEK1!$D136,IF((WEEK1!$D136-SUM($C136,$E136:J136)-SUM(K132:K135))&lt;=0,WEEK1!$D136-SUM($C136,$E136:J136),SUM(K132:K135)),""),"")</f>
        <v/>
      </c>
      <c r="L136" s="13">
        <f t="shared" si="55"/>
        <v>0</v>
      </c>
      <c r="M136" s="236"/>
      <c r="N136" s="237"/>
      <c r="O136" s="253"/>
      <c r="P136" s="11"/>
      <c r="Q136" s="12"/>
    </row>
    <row r="137" spans="1:17" ht="12.7" customHeight="1" thickBot="1" x14ac:dyDescent="0.25">
      <c r="A137" s="282"/>
      <c r="B137" s="190"/>
      <c r="C137" s="65">
        <f>WEEK13!L137</f>
        <v>0</v>
      </c>
      <c r="D137" s="24" t="s">
        <v>19</v>
      </c>
      <c r="E137" s="20">
        <f>IF(OR((E132&gt;0),(E133&gt;0),(E134&gt;0)),1,0)</f>
        <v>0</v>
      </c>
      <c r="F137" s="20">
        <f t="shared" ref="F137:K137" si="57">IF(OR((F132&gt;0),(F133&gt;0),(F134&gt;0)),1,0)</f>
        <v>0</v>
      </c>
      <c r="G137" s="20">
        <f t="shared" si="57"/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0">
        <f t="shared" si="57"/>
        <v>0</v>
      </c>
      <c r="L137" s="60">
        <f t="shared" si="55"/>
        <v>0</v>
      </c>
      <c r="M137" s="26"/>
      <c r="N137" s="66"/>
      <c r="O137" s="67">
        <f>IF(N137="",0,$N$181)</f>
        <v>0</v>
      </c>
      <c r="P137" s="15"/>
      <c r="Q137" s="16"/>
    </row>
    <row r="138" spans="1:17" ht="12.7" customHeight="1" thickBot="1" x14ac:dyDescent="0.25">
      <c r="A138" s="283"/>
      <c r="B138" s="191"/>
      <c r="C138" s="51"/>
      <c r="D138" s="52" t="s">
        <v>27</v>
      </c>
      <c r="E138" s="43"/>
      <c r="F138" s="43"/>
      <c r="G138" s="43"/>
      <c r="H138" s="43"/>
      <c r="I138" s="43"/>
      <c r="J138" s="43"/>
      <c r="K138" s="92"/>
      <c r="L138" s="68">
        <f>SUM(L132,L133,L134,L135)</f>
        <v>0</v>
      </c>
      <c r="M138" s="254" t="s">
        <v>29</v>
      </c>
      <c r="N138" s="255"/>
      <c r="O138" s="256"/>
      <c r="P138" s="45"/>
      <c r="Q138" s="47"/>
    </row>
    <row r="139" spans="1:17" ht="12.7" customHeight="1" thickTop="1" thickBot="1" x14ac:dyDescent="0.25">
      <c r="A139" s="279"/>
      <c r="B139" s="163">
        <f>WEEK1!B139</f>
        <v>20</v>
      </c>
      <c r="C139" s="62">
        <f>WEEK13!L139</f>
        <v>0</v>
      </c>
      <c r="D139" s="24" t="s">
        <v>53</v>
      </c>
      <c r="E139" s="2"/>
      <c r="F139" s="2"/>
      <c r="G139" s="2"/>
      <c r="H139" s="2"/>
      <c r="I139" s="2"/>
      <c r="J139" s="2"/>
      <c r="K139" s="2"/>
      <c r="L139" s="13">
        <f>SUM(E139,F139,G139,H139,I139,J139,K139)+C139</f>
        <v>0</v>
      </c>
      <c r="M139" s="236" t="s">
        <v>57</v>
      </c>
      <c r="N139" s="237"/>
      <c r="O139" s="238" t="s">
        <v>25</v>
      </c>
      <c r="P139" s="48" t="s">
        <v>2</v>
      </c>
      <c r="Q139" s="49" t="s">
        <v>3</v>
      </c>
    </row>
    <row r="140" spans="1:17" ht="12.7" customHeight="1" x14ac:dyDescent="0.25">
      <c r="A140" s="280" t="str">
        <f>IF(WEEK13!A140="","",WEEK13!A140)</f>
        <v/>
      </c>
      <c r="B140" s="164" t="str">
        <f>IF(WEEK13!B140="","",WEEK13!B140)</f>
        <v/>
      </c>
      <c r="C140" s="64">
        <f>WEEK13!L140</f>
        <v>0</v>
      </c>
      <c r="D140" s="24" t="s">
        <v>0</v>
      </c>
      <c r="E140" s="2"/>
      <c r="F140" s="2"/>
      <c r="G140" s="2"/>
      <c r="H140" s="2"/>
      <c r="I140" s="2"/>
      <c r="J140" s="2"/>
      <c r="K140" s="2"/>
      <c r="L140" s="13">
        <f t="shared" ref="L140:L144" si="58">SUM(E140,F140,G140,H140,I140,J140,K140)+C140</f>
        <v>0</v>
      </c>
      <c r="M140" s="236"/>
      <c r="N140" s="237"/>
      <c r="O140" s="239"/>
      <c r="P140" s="11"/>
      <c r="Q140" s="12"/>
    </row>
    <row r="141" spans="1:17" ht="12.7" customHeight="1" x14ac:dyDescent="0.25">
      <c r="A141" s="281" t="s">
        <v>42</v>
      </c>
      <c r="B141" s="165" t="str">
        <f>IF(WEEK13!B141="","",WEEK13!B141)</f>
        <v/>
      </c>
      <c r="C141" s="63">
        <f>WEEK13!L141</f>
        <v>0</v>
      </c>
      <c r="D141" s="24" t="s">
        <v>54</v>
      </c>
      <c r="E141" s="2"/>
      <c r="F141" s="2"/>
      <c r="G141" s="2"/>
      <c r="H141" s="2"/>
      <c r="I141" s="2"/>
      <c r="J141" s="2"/>
      <c r="K141" s="2"/>
      <c r="L141" s="13">
        <f t="shared" si="58"/>
        <v>0</v>
      </c>
      <c r="M141" s="236"/>
      <c r="N141" s="237"/>
      <c r="O141" s="239"/>
      <c r="P141" s="11"/>
      <c r="Q141" s="12"/>
    </row>
    <row r="142" spans="1:17" ht="12.7" customHeight="1" x14ac:dyDescent="0.25">
      <c r="A142" s="281" t="s">
        <v>64</v>
      </c>
      <c r="B142" s="166" t="str">
        <f>IF(WEEK13!B142="","",WEEK13!B142)</f>
        <v/>
      </c>
      <c r="C142" s="63">
        <f>WEEK13!L142</f>
        <v>0</v>
      </c>
      <c r="D142" s="24" t="s">
        <v>26</v>
      </c>
      <c r="E142" s="13">
        <f t="shared" ref="E142:K142" si="59">IF(E145="",0,E$181)</f>
        <v>0</v>
      </c>
      <c r="F142" s="13">
        <f t="shared" si="59"/>
        <v>0</v>
      </c>
      <c r="G142" s="13">
        <f t="shared" si="59"/>
        <v>0</v>
      </c>
      <c r="H142" s="13">
        <f t="shared" si="59"/>
        <v>0</v>
      </c>
      <c r="I142" s="13">
        <f t="shared" si="59"/>
        <v>0</v>
      </c>
      <c r="J142" s="13">
        <f t="shared" si="59"/>
        <v>0</v>
      </c>
      <c r="K142" s="13">
        <f t="shared" si="59"/>
        <v>0</v>
      </c>
      <c r="L142" s="13">
        <f>SUM(E142:J142)+C142+O144</f>
        <v>0</v>
      </c>
      <c r="M142" s="236"/>
      <c r="N142" s="237"/>
      <c r="O142" s="239"/>
      <c r="P142" s="11"/>
      <c r="Q142" s="12"/>
    </row>
    <row r="143" spans="1:17" ht="12.7" customHeight="1" thickBot="1" x14ac:dyDescent="0.25">
      <c r="A143" s="282"/>
      <c r="B143" s="189"/>
      <c r="C143" s="63">
        <f>WEEK13!L143</f>
        <v>0</v>
      </c>
      <c r="D143" s="50"/>
      <c r="E143" s="13" t="str">
        <f>IF(WEEK1!D143&gt;0,IF($C143&lt;WEEK1!$D143,IF((WEEK1!$D143-$C143)-SUM(E139:E142)&lt;=0,WEEK1!$D143-$C143,SUM(E139:E142)),""),"")</f>
        <v/>
      </c>
      <c r="F143" s="14" t="str">
        <f>IF(WEEK1!$D143&gt;0,IF(SUM($C143,E143)&lt;WEEK1!$D143,IF((WEEK1!$D143-SUM($C143,E143)-SUM(F139:F142))&lt;=0,WEEK1!$D143-SUM($C143,E143),SUM(F139:F142)),""),"")</f>
        <v/>
      </c>
      <c r="G143" s="14" t="str">
        <f>IF(WEEK1!$D143&gt;0,IF(SUM($C143,$E143:F143)&lt;WEEK1!$D143,IF((WEEK1!$D143-SUM($C143,$E143:F143)-SUM(G139:G142))&lt;=0,WEEK1!$D143-SUM($C143,$E143:F143),SUM(G139:G142)),""),"")</f>
        <v/>
      </c>
      <c r="H143" s="14" t="str">
        <f>IF(WEEK1!$D143&gt;0,IF(SUM($C143,$E143:G143)&lt;WEEK1!$D143,IF((WEEK1!$D143-SUM($C143,$E143:G143)-SUM(H139:H142))&lt;=0,WEEK1!$D143-SUM($C143,$E143:G143),SUM(H139:H142)),""),"")</f>
        <v/>
      </c>
      <c r="I143" s="14" t="str">
        <f>IF(WEEK1!$D143&gt;0,IF(SUM($C143,$E143:H143)&lt;WEEK1!$D143,IF((WEEK1!$D143-SUM($C143,$E143:H143)-SUM(I139:I142))&lt;=0,WEEK1!$D143-SUM($C143,$E143:H143),SUM(I139:I142)),""),"")</f>
        <v/>
      </c>
      <c r="J143" s="14" t="str">
        <f>IF(WEEK1!$D143&gt;0,IF(SUM($C143,$E143:I143)&lt;WEEK1!$D143,IF((WEEK1!$D143-SUM($C143,$E143:I143)-SUM(J139:J142))&lt;=0,WEEK1!$D143-SUM($C143,$E143:I143),SUM(J139:J142)),""),"")</f>
        <v/>
      </c>
      <c r="K143" s="14" t="str">
        <f>IF(WEEK1!$D143&gt;0,IF(SUM($C143,$E143:J143)&lt;WEEK1!$D143,IF((WEEK1!$D143-SUM($C143,$E143:J143)-SUM(K139:K142))&lt;=0,WEEK1!$D143-SUM($C143,$E143:J143),SUM(K139:K142)),""),"")</f>
        <v/>
      </c>
      <c r="L143" s="13">
        <f t="shared" si="58"/>
        <v>0</v>
      </c>
      <c r="M143" s="236"/>
      <c r="N143" s="237"/>
      <c r="O143" s="253"/>
      <c r="P143" s="11"/>
      <c r="Q143" s="12"/>
    </row>
    <row r="144" spans="1:17" ht="12.7" customHeight="1" thickBot="1" x14ac:dyDescent="0.25">
      <c r="A144" s="282"/>
      <c r="B144" s="190"/>
      <c r="C144" s="65">
        <f>WEEK13!L144</f>
        <v>0</v>
      </c>
      <c r="D144" s="24" t="s">
        <v>19</v>
      </c>
      <c r="E144" s="20">
        <f>IF(OR((E139&gt;0),(E140&gt;0),(E141&gt;0)),1,0)</f>
        <v>0</v>
      </c>
      <c r="F144" s="20">
        <f t="shared" ref="F144:K144" si="60">IF(OR((F139&gt;0),(F140&gt;0),(F141&gt;0)),1,0)</f>
        <v>0</v>
      </c>
      <c r="G144" s="20">
        <f t="shared" si="60"/>
        <v>0</v>
      </c>
      <c r="H144" s="20">
        <f t="shared" si="60"/>
        <v>0</v>
      </c>
      <c r="I144" s="20">
        <f t="shared" si="60"/>
        <v>0</v>
      </c>
      <c r="J144" s="20">
        <f t="shared" si="60"/>
        <v>0</v>
      </c>
      <c r="K144" s="20">
        <f t="shared" si="60"/>
        <v>0</v>
      </c>
      <c r="L144" s="60">
        <f t="shared" si="58"/>
        <v>0</v>
      </c>
      <c r="M144" s="26"/>
      <c r="N144" s="66"/>
      <c r="O144" s="67">
        <f>IF(N144="",0,$N$181)</f>
        <v>0</v>
      </c>
      <c r="P144" s="15"/>
      <c r="Q144" s="16"/>
    </row>
    <row r="145" spans="1:17" ht="12.7" customHeight="1" thickBot="1" x14ac:dyDescent="0.25">
      <c r="A145" s="283"/>
      <c r="B145" s="191"/>
      <c r="C145" s="51"/>
      <c r="D145" s="52" t="s">
        <v>27</v>
      </c>
      <c r="E145" s="43"/>
      <c r="F145" s="43"/>
      <c r="G145" s="43"/>
      <c r="H145" s="43"/>
      <c r="I145" s="43"/>
      <c r="J145" s="43"/>
      <c r="K145" s="92"/>
      <c r="L145" s="68">
        <f>SUM(L139,L140,L141,L142)</f>
        <v>0</v>
      </c>
      <c r="M145" s="254" t="s">
        <v>29</v>
      </c>
      <c r="N145" s="255"/>
      <c r="O145" s="256"/>
      <c r="P145" s="45"/>
      <c r="Q145" s="47"/>
    </row>
    <row r="146" spans="1:17" ht="12.7" customHeight="1" thickTop="1" thickBot="1" x14ac:dyDescent="0.25">
      <c r="A146" s="279"/>
      <c r="B146" s="163">
        <f>WEEK1!B146</f>
        <v>21</v>
      </c>
      <c r="C146" s="62">
        <f>WEEK13!L146</f>
        <v>0</v>
      </c>
      <c r="D146" s="24" t="s">
        <v>53</v>
      </c>
      <c r="E146" s="2"/>
      <c r="F146" s="2"/>
      <c r="G146" s="2"/>
      <c r="H146" s="2"/>
      <c r="I146" s="2"/>
      <c r="J146" s="2"/>
      <c r="K146" s="2"/>
      <c r="L146" s="13">
        <f>SUM(E146,F146,G146,H146,I146,J146,K146)+C146</f>
        <v>0</v>
      </c>
      <c r="M146" s="236" t="s">
        <v>57</v>
      </c>
      <c r="N146" s="237"/>
      <c r="O146" s="238" t="s">
        <v>25</v>
      </c>
      <c r="P146" s="48" t="s">
        <v>2</v>
      </c>
      <c r="Q146" s="49" t="s">
        <v>3</v>
      </c>
    </row>
    <row r="147" spans="1:17" ht="12.7" customHeight="1" x14ac:dyDescent="0.25">
      <c r="A147" s="280" t="str">
        <f>IF(WEEK13!A147="","",WEEK13!A147)</f>
        <v/>
      </c>
      <c r="B147" s="164" t="str">
        <f>IF(WEEK13!B147="","",WEEK13!B147)</f>
        <v/>
      </c>
      <c r="C147" s="64">
        <f>WEEK13!L147</f>
        <v>0</v>
      </c>
      <c r="D147" s="24" t="s">
        <v>0</v>
      </c>
      <c r="E147" s="2"/>
      <c r="F147" s="2"/>
      <c r="G147" s="2"/>
      <c r="H147" s="2"/>
      <c r="I147" s="2"/>
      <c r="J147" s="2"/>
      <c r="K147" s="2"/>
      <c r="L147" s="13">
        <f t="shared" ref="L147:L151" si="61">SUM(E147,F147,G147,H147,I147,J147,K147)+C147</f>
        <v>0</v>
      </c>
      <c r="M147" s="236"/>
      <c r="N147" s="237"/>
      <c r="O147" s="239"/>
      <c r="P147" s="11"/>
      <c r="Q147" s="12"/>
    </row>
    <row r="148" spans="1:17" ht="12.7" customHeight="1" x14ac:dyDescent="0.25">
      <c r="A148" s="281" t="s">
        <v>42</v>
      </c>
      <c r="B148" s="165" t="str">
        <f>IF(WEEK13!B148="","",WEEK13!B148)</f>
        <v/>
      </c>
      <c r="C148" s="63">
        <f>WEEK13!L148</f>
        <v>0</v>
      </c>
      <c r="D148" s="24" t="s">
        <v>54</v>
      </c>
      <c r="E148" s="2"/>
      <c r="F148" s="2"/>
      <c r="G148" s="2"/>
      <c r="H148" s="2"/>
      <c r="I148" s="2"/>
      <c r="J148" s="2"/>
      <c r="K148" s="2"/>
      <c r="L148" s="13">
        <f t="shared" si="61"/>
        <v>0</v>
      </c>
      <c r="M148" s="236"/>
      <c r="N148" s="237"/>
      <c r="O148" s="239"/>
      <c r="P148" s="11"/>
      <c r="Q148" s="12"/>
    </row>
    <row r="149" spans="1:17" ht="12.7" customHeight="1" x14ac:dyDescent="0.25">
      <c r="A149" s="281" t="s">
        <v>64</v>
      </c>
      <c r="B149" s="166" t="str">
        <f>IF(WEEK13!B149="","",WEEK13!B149)</f>
        <v/>
      </c>
      <c r="C149" s="63">
        <f>WEEK13!L149</f>
        <v>0</v>
      </c>
      <c r="D149" s="24" t="s">
        <v>26</v>
      </c>
      <c r="E149" s="13">
        <f t="shared" ref="E149:K149" si="62">IF(E152="",0,E$181)</f>
        <v>0</v>
      </c>
      <c r="F149" s="13">
        <f t="shared" si="62"/>
        <v>0</v>
      </c>
      <c r="G149" s="13">
        <f t="shared" si="62"/>
        <v>0</v>
      </c>
      <c r="H149" s="13">
        <f t="shared" si="62"/>
        <v>0</v>
      </c>
      <c r="I149" s="13">
        <f t="shared" si="62"/>
        <v>0</v>
      </c>
      <c r="J149" s="13">
        <f t="shared" si="62"/>
        <v>0</v>
      </c>
      <c r="K149" s="13">
        <f t="shared" si="62"/>
        <v>0</v>
      </c>
      <c r="L149" s="13">
        <f>SUM(E149:J149)+C149+O151</f>
        <v>0</v>
      </c>
      <c r="M149" s="236"/>
      <c r="N149" s="237"/>
      <c r="O149" s="239"/>
      <c r="P149" s="11"/>
      <c r="Q149" s="12"/>
    </row>
    <row r="150" spans="1:17" ht="12.7" customHeight="1" thickBot="1" x14ac:dyDescent="0.25">
      <c r="A150" s="282"/>
      <c r="B150" s="189"/>
      <c r="C150" s="63">
        <f>WEEK13!L150</f>
        <v>0</v>
      </c>
      <c r="D150" s="50"/>
      <c r="E150" s="13" t="str">
        <f>IF(WEEK1!D150&gt;0,IF($C150&lt;WEEK1!$D150,IF((WEEK1!$D150-$C150)-SUM(E146:E149)&lt;=0,WEEK1!$D150-$C150,SUM(E146:E149)),""),"")</f>
        <v/>
      </c>
      <c r="F150" s="14" t="str">
        <f>IF(WEEK1!$D150&gt;0,IF(SUM($C150,E150)&lt;WEEK1!$D150,IF((WEEK1!$D150-SUM($C150,E150)-SUM(F146:F149))&lt;=0,WEEK1!$D150-SUM($C150,E150),SUM(F146:F149)),""),"")</f>
        <v/>
      </c>
      <c r="G150" s="14" t="str">
        <f>IF(WEEK1!$D150&gt;0,IF(SUM($C150,$E150:F150)&lt;WEEK1!$D150,IF((WEEK1!$D150-SUM($C150,$E150:F150)-SUM(G146:G149))&lt;=0,WEEK1!$D150-SUM($C150,$E150:F150),SUM(G146:G149)),""),"")</f>
        <v/>
      </c>
      <c r="H150" s="14" t="str">
        <f>IF(WEEK1!$D150&gt;0,IF(SUM($C150,$E150:G150)&lt;WEEK1!$D150,IF((WEEK1!$D150-SUM($C150,$E150:G150)-SUM(H146:H149))&lt;=0,WEEK1!$D150-SUM($C150,$E150:G150),SUM(H146:H149)),""),"")</f>
        <v/>
      </c>
      <c r="I150" s="14" t="str">
        <f>IF(WEEK1!$D150&gt;0,IF(SUM($C150,$E150:H150)&lt;WEEK1!$D150,IF((WEEK1!$D150-SUM($C150,$E150:H150)-SUM(I146:I149))&lt;=0,WEEK1!$D150-SUM($C150,$E150:H150),SUM(I146:I149)),""),"")</f>
        <v/>
      </c>
      <c r="J150" s="14" t="str">
        <f>IF(WEEK1!$D150&gt;0,IF(SUM($C150,$E150:I150)&lt;WEEK1!$D150,IF((WEEK1!$D150-SUM($C150,$E150:I150)-SUM(J146:J149))&lt;=0,WEEK1!$D150-SUM($C150,$E150:I150),SUM(J146:J149)),""),"")</f>
        <v/>
      </c>
      <c r="K150" s="14" t="str">
        <f>IF(WEEK1!$D150&gt;0,IF(SUM($C150,$E150:J150)&lt;WEEK1!$D150,IF((WEEK1!$D150-SUM($C150,$E150:J150)-SUM(K146:K149))&lt;=0,WEEK1!$D150-SUM($C150,$E150:J150),SUM(K146:K149)),""),"")</f>
        <v/>
      </c>
      <c r="L150" s="13">
        <f t="shared" si="61"/>
        <v>0</v>
      </c>
      <c r="M150" s="236"/>
      <c r="N150" s="237"/>
      <c r="O150" s="253"/>
      <c r="P150" s="11"/>
      <c r="Q150" s="12"/>
    </row>
    <row r="151" spans="1:17" ht="12.7" customHeight="1" thickBot="1" x14ac:dyDescent="0.25">
      <c r="A151" s="282"/>
      <c r="B151" s="190"/>
      <c r="C151" s="65">
        <f>WEEK13!L151</f>
        <v>0</v>
      </c>
      <c r="D151" s="24" t="s">
        <v>19</v>
      </c>
      <c r="E151" s="20">
        <f>IF(OR((E146&gt;0),(E147&gt;0),(E148&gt;0)),1,0)</f>
        <v>0</v>
      </c>
      <c r="F151" s="20">
        <f t="shared" ref="F151:K151" si="63">IF(OR((F146&gt;0),(F147&gt;0),(F148&gt;0)),1,0)</f>
        <v>0</v>
      </c>
      <c r="G151" s="20">
        <f t="shared" si="63"/>
        <v>0</v>
      </c>
      <c r="H151" s="20">
        <f t="shared" si="63"/>
        <v>0</v>
      </c>
      <c r="I151" s="20">
        <f t="shared" si="63"/>
        <v>0</v>
      </c>
      <c r="J151" s="20">
        <f t="shared" si="63"/>
        <v>0</v>
      </c>
      <c r="K151" s="20">
        <f t="shared" si="63"/>
        <v>0</v>
      </c>
      <c r="L151" s="60">
        <f t="shared" si="61"/>
        <v>0</v>
      </c>
      <c r="M151" s="26"/>
      <c r="N151" s="66"/>
      <c r="O151" s="67">
        <f>IF(N151="",0,$N$181)</f>
        <v>0</v>
      </c>
      <c r="P151" s="15"/>
      <c r="Q151" s="16"/>
    </row>
    <row r="152" spans="1:17" ht="12.7" customHeight="1" thickBot="1" x14ac:dyDescent="0.25">
      <c r="A152" s="283"/>
      <c r="B152" s="191"/>
      <c r="C152" s="51"/>
      <c r="D152" s="52" t="s">
        <v>27</v>
      </c>
      <c r="E152" s="43"/>
      <c r="F152" s="43"/>
      <c r="G152" s="43"/>
      <c r="H152" s="43"/>
      <c r="I152" s="43"/>
      <c r="J152" s="43"/>
      <c r="K152" s="92"/>
      <c r="L152" s="68">
        <f>SUM(L146,L147,L148,L149)</f>
        <v>0</v>
      </c>
      <c r="M152" s="254" t="s">
        <v>29</v>
      </c>
      <c r="N152" s="255"/>
      <c r="O152" s="256"/>
      <c r="P152" s="45"/>
      <c r="Q152" s="47"/>
    </row>
    <row r="153" spans="1:17" ht="12.7" customHeight="1" thickTop="1" thickBot="1" x14ac:dyDescent="0.25">
      <c r="A153" s="279"/>
      <c r="B153" s="163">
        <f>WEEK1!B153</f>
        <v>22</v>
      </c>
      <c r="C153" s="62">
        <f>WEEK13!L153</f>
        <v>0</v>
      </c>
      <c r="D153" s="24" t="s">
        <v>53</v>
      </c>
      <c r="E153" s="2"/>
      <c r="F153" s="2"/>
      <c r="G153" s="2"/>
      <c r="H153" s="2"/>
      <c r="I153" s="2"/>
      <c r="J153" s="2"/>
      <c r="K153" s="2"/>
      <c r="L153" s="13">
        <f>SUM(E153,F153,G153,H153,I153,J153,K153)+C153</f>
        <v>0</v>
      </c>
      <c r="M153" s="236" t="s">
        <v>57</v>
      </c>
      <c r="N153" s="237"/>
      <c r="O153" s="238" t="s">
        <v>25</v>
      </c>
      <c r="P153" s="48" t="s">
        <v>2</v>
      </c>
      <c r="Q153" s="49" t="s">
        <v>3</v>
      </c>
    </row>
    <row r="154" spans="1:17" ht="12.7" customHeight="1" x14ac:dyDescent="0.25">
      <c r="A154" s="280" t="str">
        <f>IF(WEEK13!A154="","",WEEK13!A154)</f>
        <v/>
      </c>
      <c r="B154" s="164" t="str">
        <f>IF(WEEK13!B154="","",WEEK13!B154)</f>
        <v/>
      </c>
      <c r="C154" s="64">
        <f>WEEK13!L154</f>
        <v>0</v>
      </c>
      <c r="D154" s="24" t="s">
        <v>0</v>
      </c>
      <c r="E154" s="2"/>
      <c r="F154" s="2"/>
      <c r="G154" s="2"/>
      <c r="H154" s="2"/>
      <c r="I154" s="2"/>
      <c r="J154" s="2"/>
      <c r="K154" s="2"/>
      <c r="L154" s="13">
        <f t="shared" ref="L154:L158" si="64">SUM(E154,F154,G154,H154,I154,J154,K154)+C154</f>
        <v>0</v>
      </c>
      <c r="M154" s="236"/>
      <c r="N154" s="237"/>
      <c r="O154" s="239"/>
      <c r="P154" s="11"/>
      <c r="Q154" s="12"/>
    </row>
    <row r="155" spans="1:17" ht="12.7" customHeight="1" x14ac:dyDescent="0.25">
      <c r="A155" s="281" t="s">
        <v>42</v>
      </c>
      <c r="B155" s="165" t="str">
        <f>IF(WEEK13!B155="","",WEEK13!B155)</f>
        <v/>
      </c>
      <c r="C155" s="63">
        <f>WEEK13!L155</f>
        <v>0</v>
      </c>
      <c r="D155" s="24" t="s">
        <v>54</v>
      </c>
      <c r="E155" s="2"/>
      <c r="F155" s="2"/>
      <c r="G155" s="2"/>
      <c r="H155" s="2"/>
      <c r="I155" s="2"/>
      <c r="J155" s="2"/>
      <c r="K155" s="2"/>
      <c r="L155" s="13">
        <f t="shared" si="64"/>
        <v>0</v>
      </c>
      <c r="M155" s="236"/>
      <c r="N155" s="237"/>
      <c r="O155" s="239"/>
      <c r="P155" s="11"/>
      <c r="Q155" s="12"/>
    </row>
    <row r="156" spans="1:17" ht="12.7" customHeight="1" x14ac:dyDescent="0.25">
      <c r="A156" s="281" t="s">
        <v>64</v>
      </c>
      <c r="B156" s="166" t="str">
        <f>IF(WEEK13!B156="","",WEEK13!B156)</f>
        <v/>
      </c>
      <c r="C156" s="63">
        <f>WEEK13!L156</f>
        <v>0</v>
      </c>
      <c r="D156" s="24" t="s">
        <v>26</v>
      </c>
      <c r="E156" s="13">
        <f t="shared" ref="E156:K156" si="65">IF(E159="",0,E$181)</f>
        <v>0</v>
      </c>
      <c r="F156" s="13">
        <f t="shared" si="65"/>
        <v>0</v>
      </c>
      <c r="G156" s="13">
        <f t="shared" si="65"/>
        <v>0</v>
      </c>
      <c r="H156" s="13">
        <f t="shared" si="65"/>
        <v>0</v>
      </c>
      <c r="I156" s="13">
        <f t="shared" si="65"/>
        <v>0</v>
      </c>
      <c r="J156" s="13">
        <f t="shared" si="65"/>
        <v>0</v>
      </c>
      <c r="K156" s="13">
        <f t="shared" si="65"/>
        <v>0</v>
      </c>
      <c r="L156" s="13">
        <f>SUM(E156:J156)+C156+O158</f>
        <v>0</v>
      </c>
      <c r="M156" s="236"/>
      <c r="N156" s="237"/>
      <c r="O156" s="239"/>
      <c r="P156" s="11"/>
      <c r="Q156" s="12"/>
    </row>
    <row r="157" spans="1:17" ht="12.7" customHeight="1" thickBot="1" x14ac:dyDescent="0.25">
      <c r="A157" s="282"/>
      <c r="B157" s="189"/>
      <c r="C157" s="63">
        <f>WEEK13!L157</f>
        <v>0</v>
      </c>
      <c r="D157" s="50"/>
      <c r="E157" s="13" t="str">
        <f>IF(WEEK1!D157&gt;0,IF($C157&lt;WEEK1!$D157,IF((WEEK1!$D157-$C157)-SUM(E153:E156)&lt;=0,WEEK1!$D157-$C157,SUM(E153:E156)),""),"")</f>
        <v/>
      </c>
      <c r="F157" s="14" t="str">
        <f>IF(WEEK1!$D157&gt;0,IF(SUM($C157,E157)&lt;WEEK1!$D157,IF((WEEK1!$D157-SUM($C157,E157)-SUM(F153:F156))&lt;=0,WEEK1!$D157-SUM($C157,E157),SUM(F153:F156)),""),"")</f>
        <v/>
      </c>
      <c r="G157" s="14" t="str">
        <f>IF(WEEK1!$D157&gt;0,IF(SUM($C157,$E157:F157)&lt;WEEK1!$D157,IF((WEEK1!$D157-SUM($C157,$E157:F157)-SUM(G153:G156))&lt;=0,WEEK1!$D157-SUM($C157,$E157:F157),SUM(G153:G156)),""),"")</f>
        <v/>
      </c>
      <c r="H157" s="14" t="str">
        <f>IF(WEEK1!$D157&gt;0,IF(SUM($C157,$E157:G157)&lt;WEEK1!$D157,IF((WEEK1!$D157-SUM($C157,$E157:G157)-SUM(H153:H156))&lt;=0,WEEK1!$D157-SUM($C157,$E157:G157),SUM(H153:H156)),""),"")</f>
        <v/>
      </c>
      <c r="I157" s="14" t="str">
        <f>IF(WEEK1!$D157&gt;0,IF(SUM($C157,$E157:H157)&lt;WEEK1!$D157,IF((WEEK1!$D157-SUM($C157,$E157:H157)-SUM(I153:I156))&lt;=0,WEEK1!$D157-SUM($C157,$E157:H157),SUM(I153:I156)),""),"")</f>
        <v/>
      </c>
      <c r="J157" s="14" t="str">
        <f>IF(WEEK1!$D157&gt;0,IF(SUM($C157,$E157:I157)&lt;WEEK1!$D157,IF((WEEK1!$D157-SUM($C157,$E157:I157)-SUM(J153:J156))&lt;=0,WEEK1!$D157-SUM($C157,$E157:I157),SUM(J153:J156)),""),"")</f>
        <v/>
      </c>
      <c r="K157" s="14" t="str">
        <f>IF(WEEK1!$D157&gt;0,IF(SUM($C157,$E157:J157)&lt;WEEK1!$D157,IF((WEEK1!$D157-SUM($C157,$E157:J157)-SUM(K153:K156))&lt;=0,WEEK1!$D157-SUM($C157,$E157:J157),SUM(K153:K156)),""),"")</f>
        <v/>
      </c>
      <c r="L157" s="13">
        <f t="shared" si="64"/>
        <v>0</v>
      </c>
      <c r="M157" s="236"/>
      <c r="N157" s="237"/>
      <c r="O157" s="253"/>
      <c r="P157" s="11"/>
      <c r="Q157" s="12"/>
    </row>
    <row r="158" spans="1:17" ht="12.7" customHeight="1" thickBot="1" x14ac:dyDescent="0.25">
      <c r="A158" s="282"/>
      <c r="B158" s="190"/>
      <c r="C158" s="65">
        <f>WEEK13!L158</f>
        <v>0</v>
      </c>
      <c r="D158" s="24" t="s">
        <v>19</v>
      </c>
      <c r="E158" s="20">
        <f>IF(OR((E153&gt;0),(E154&gt;0),(E155&gt;0)),1,0)</f>
        <v>0</v>
      </c>
      <c r="F158" s="20">
        <f t="shared" ref="F158:K158" si="66">IF(OR((F153&gt;0),(F154&gt;0),(F155&gt;0)),1,0)</f>
        <v>0</v>
      </c>
      <c r="G158" s="20">
        <f t="shared" si="66"/>
        <v>0</v>
      </c>
      <c r="H158" s="20">
        <f t="shared" si="66"/>
        <v>0</v>
      </c>
      <c r="I158" s="20">
        <f t="shared" si="66"/>
        <v>0</v>
      </c>
      <c r="J158" s="20">
        <f t="shared" si="66"/>
        <v>0</v>
      </c>
      <c r="K158" s="20">
        <f t="shared" si="66"/>
        <v>0</v>
      </c>
      <c r="L158" s="60">
        <f t="shared" si="64"/>
        <v>0</v>
      </c>
      <c r="M158" s="26"/>
      <c r="N158" s="66"/>
      <c r="O158" s="67">
        <f>IF(N158="",0,$N$181)</f>
        <v>0</v>
      </c>
      <c r="P158" s="15"/>
      <c r="Q158" s="16"/>
    </row>
    <row r="159" spans="1:17" ht="12.7" customHeight="1" thickBot="1" x14ac:dyDescent="0.25">
      <c r="A159" s="283"/>
      <c r="B159" s="191"/>
      <c r="C159" s="51"/>
      <c r="D159" s="52" t="s">
        <v>27</v>
      </c>
      <c r="E159" s="43"/>
      <c r="F159" s="43"/>
      <c r="G159" s="43"/>
      <c r="H159" s="43"/>
      <c r="I159" s="43"/>
      <c r="J159" s="43"/>
      <c r="K159" s="92"/>
      <c r="L159" s="68">
        <f>SUM(L153,L154,L155,L156)</f>
        <v>0</v>
      </c>
      <c r="M159" s="254" t="s">
        <v>29</v>
      </c>
      <c r="N159" s="255"/>
      <c r="O159" s="256"/>
      <c r="P159" s="45"/>
      <c r="Q159" s="47"/>
    </row>
    <row r="160" spans="1:17" ht="12.7" customHeight="1" thickTop="1" thickBot="1" x14ac:dyDescent="0.25">
      <c r="A160" s="279"/>
      <c r="B160" s="163">
        <f>WEEK1!B160</f>
        <v>23</v>
      </c>
      <c r="C160" s="62">
        <f>WEEK13!L160</f>
        <v>0</v>
      </c>
      <c r="D160" s="24" t="s">
        <v>53</v>
      </c>
      <c r="E160" s="2"/>
      <c r="F160" s="2"/>
      <c r="G160" s="2"/>
      <c r="H160" s="2"/>
      <c r="I160" s="2"/>
      <c r="J160" s="2"/>
      <c r="K160" s="2"/>
      <c r="L160" s="13">
        <f>SUM(E160,F160,G160,H160,I160,J160,K160)+C160</f>
        <v>0</v>
      </c>
      <c r="M160" s="236" t="s">
        <v>57</v>
      </c>
      <c r="N160" s="237"/>
      <c r="O160" s="238" t="s">
        <v>25</v>
      </c>
      <c r="P160" s="48" t="s">
        <v>2</v>
      </c>
      <c r="Q160" s="49" t="s">
        <v>3</v>
      </c>
    </row>
    <row r="161" spans="1:17" ht="12.7" customHeight="1" x14ac:dyDescent="0.25">
      <c r="A161" s="280" t="str">
        <f>IF(WEEK13!A161="","",WEEK13!A161)</f>
        <v/>
      </c>
      <c r="B161" s="164" t="str">
        <f>IF(WEEK13!B161="","",WEEK13!B161)</f>
        <v/>
      </c>
      <c r="C161" s="64">
        <f>WEEK13!L161</f>
        <v>0</v>
      </c>
      <c r="D161" s="24" t="s">
        <v>0</v>
      </c>
      <c r="E161" s="2"/>
      <c r="F161" s="2"/>
      <c r="G161" s="2"/>
      <c r="H161" s="2"/>
      <c r="I161" s="2"/>
      <c r="J161" s="2"/>
      <c r="K161" s="2"/>
      <c r="L161" s="13">
        <f t="shared" ref="L161:L165" si="67">SUM(E161,F161,G161,H161,I161,J161,K161)+C161</f>
        <v>0</v>
      </c>
      <c r="M161" s="236"/>
      <c r="N161" s="237"/>
      <c r="O161" s="239"/>
      <c r="P161" s="11"/>
      <c r="Q161" s="12"/>
    </row>
    <row r="162" spans="1:17" ht="12.7" customHeight="1" x14ac:dyDescent="0.25">
      <c r="A162" s="281" t="s">
        <v>42</v>
      </c>
      <c r="B162" s="165" t="str">
        <f>IF(WEEK13!B162="","",WEEK13!B162)</f>
        <v/>
      </c>
      <c r="C162" s="63">
        <f>WEEK13!L162</f>
        <v>0</v>
      </c>
      <c r="D162" s="24" t="s">
        <v>54</v>
      </c>
      <c r="E162" s="2"/>
      <c r="F162" s="2"/>
      <c r="G162" s="2"/>
      <c r="H162" s="2"/>
      <c r="I162" s="2"/>
      <c r="J162" s="2"/>
      <c r="K162" s="2"/>
      <c r="L162" s="13">
        <f t="shared" si="67"/>
        <v>0</v>
      </c>
      <c r="M162" s="236"/>
      <c r="N162" s="237"/>
      <c r="O162" s="239"/>
      <c r="P162" s="11"/>
      <c r="Q162" s="12"/>
    </row>
    <row r="163" spans="1:17" ht="12.7" customHeight="1" x14ac:dyDescent="0.25">
      <c r="A163" s="281" t="s">
        <v>64</v>
      </c>
      <c r="B163" s="166" t="str">
        <f>IF(WEEK13!B163="","",WEEK13!B163)</f>
        <v/>
      </c>
      <c r="C163" s="63">
        <f>WEEK13!L163</f>
        <v>0</v>
      </c>
      <c r="D163" s="24" t="s">
        <v>26</v>
      </c>
      <c r="E163" s="13">
        <f t="shared" ref="E163:K163" si="68">IF(E166="",0,E$181)</f>
        <v>0</v>
      </c>
      <c r="F163" s="13">
        <f t="shared" si="68"/>
        <v>0</v>
      </c>
      <c r="G163" s="13">
        <f t="shared" si="68"/>
        <v>0</v>
      </c>
      <c r="H163" s="13">
        <f t="shared" si="68"/>
        <v>0</v>
      </c>
      <c r="I163" s="13">
        <f t="shared" si="68"/>
        <v>0</v>
      </c>
      <c r="J163" s="13">
        <f t="shared" si="68"/>
        <v>0</v>
      </c>
      <c r="K163" s="13">
        <f t="shared" si="68"/>
        <v>0</v>
      </c>
      <c r="L163" s="13">
        <f>SUM(E163:J163)+C163+O165</f>
        <v>0</v>
      </c>
      <c r="M163" s="236"/>
      <c r="N163" s="237"/>
      <c r="O163" s="239"/>
      <c r="P163" s="11"/>
      <c r="Q163" s="12"/>
    </row>
    <row r="164" spans="1:17" ht="12.7" customHeight="1" thickBot="1" x14ac:dyDescent="0.25">
      <c r="A164" s="282"/>
      <c r="B164" s="189"/>
      <c r="C164" s="63">
        <f>WEEK13!L164</f>
        <v>0</v>
      </c>
      <c r="D164" s="50"/>
      <c r="E164" s="13" t="str">
        <f>IF(WEEK1!D164&gt;0,IF($C164&lt;WEEK1!$D164,IF((WEEK1!$D164-$C164)-SUM(E160:E163)&lt;=0,WEEK1!$D164-$C164,SUM(E160:E163)),""),"")</f>
        <v/>
      </c>
      <c r="F164" s="14" t="str">
        <f>IF(WEEK1!$D164&gt;0,IF(SUM($C164,E164)&lt;WEEK1!$D164,IF((WEEK1!$D164-SUM($C164,E164)-SUM(F160:F163))&lt;=0,WEEK1!$D164-SUM($C164,E164),SUM(F160:F163)),""),"")</f>
        <v/>
      </c>
      <c r="G164" s="14" t="str">
        <f>IF(WEEK1!$D164&gt;0,IF(SUM($C164,$E164:F164)&lt;WEEK1!$D164,IF((WEEK1!$D164-SUM($C164,$E164:F164)-SUM(G160:G163))&lt;=0,WEEK1!$D164-SUM($C164,$E164:F164),SUM(G160:G163)),""),"")</f>
        <v/>
      </c>
      <c r="H164" s="14" t="str">
        <f>IF(WEEK1!$D164&gt;0,IF(SUM($C164,$E164:G164)&lt;WEEK1!$D164,IF((WEEK1!$D164-SUM($C164,$E164:G164)-SUM(H160:H163))&lt;=0,WEEK1!$D164-SUM($C164,$E164:G164),SUM(H160:H163)),""),"")</f>
        <v/>
      </c>
      <c r="I164" s="14" t="str">
        <f>IF(WEEK1!$D164&gt;0,IF(SUM($C164,$E164:H164)&lt;WEEK1!$D164,IF((WEEK1!$D164-SUM($C164,$E164:H164)-SUM(I160:I163))&lt;=0,WEEK1!$D164-SUM($C164,$E164:H164),SUM(I160:I163)),""),"")</f>
        <v/>
      </c>
      <c r="J164" s="14" t="str">
        <f>IF(WEEK1!$D164&gt;0,IF(SUM($C164,$E164:I164)&lt;WEEK1!$D164,IF((WEEK1!$D164-SUM($C164,$E164:I164)-SUM(J160:J163))&lt;=0,WEEK1!$D164-SUM($C164,$E164:I164),SUM(J160:J163)),""),"")</f>
        <v/>
      </c>
      <c r="K164" s="14" t="str">
        <f>IF(WEEK1!$D164&gt;0,IF(SUM($C164,$E164:J164)&lt;WEEK1!$D164,IF((WEEK1!$D164-SUM($C164,$E164:J164)-SUM(K160:K163))&lt;=0,WEEK1!$D164-SUM($C164,$E164:J164),SUM(K160:K163)),""),"")</f>
        <v/>
      </c>
      <c r="L164" s="13">
        <f t="shared" si="67"/>
        <v>0</v>
      </c>
      <c r="M164" s="236"/>
      <c r="N164" s="237"/>
      <c r="O164" s="253"/>
      <c r="P164" s="11"/>
      <c r="Q164" s="12"/>
    </row>
    <row r="165" spans="1:17" ht="12.7" customHeight="1" thickBot="1" x14ac:dyDescent="0.25">
      <c r="A165" s="282"/>
      <c r="B165" s="190"/>
      <c r="C165" s="65">
        <f>WEEK13!L165</f>
        <v>0</v>
      </c>
      <c r="D165" s="24" t="s">
        <v>19</v>
      </c>
      <c r="E165" s="20">
        <f>IF(OR((E160&gt;0),(E161&gt;0),(E162&gt;0)),1,0)</f>
        <v>0</v>
      </c>
      <c r="F165" s="20">
        <f t="shared" ref="F165:K165" si="69">IF(OR((F160&gt;0),(F161&gt;0),(F162&gt;0)),1,0)</f>
        <v>0</v>
      </c>
      <c r="G165" s="20">
        <f t="shared" si="69"/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0">
        <f t="shared" si="69"/>
        <v>0</v>
      </c>
      <c r="L165" s="60">
        <f t="shared" si="67"/>
        <v>0</v>
      </c>
      <c r="M165" s="26"/>
      <c r="N165" s="66"/>
      <c r="O165" s="67">
        <f>IF(N165="",0,$N$181)</f>
        <v>0</v>
      </c>
      <c r="P165" s="15"/>
      <c r="Q165" s="16"/>
    </row>
    <row r="166" spans="1:17" ht="12.7" customHeight="1" thickBot="1" x14ac:dyDescent="0.25">
      <c r="A166" s="283"/>
      <c r="B166" s="191"/>
      <c r="C166" s="51"/>
      <c r="D166" s="52" t="s">
        <v>27</v>
      </c>
      <c r="E166" s="43"/>
      <c r="F166" s="43"/>
      <c r="G166" s="43"/>
      <c r="H166" s="43"/>
      <c r="I166" s="43"/>
      <c r="J166" s="43"/>
      <c r="K166" s="92"/>
      <c r="L166" s="68">
        <f>SUM(L160,L161,L162,L163)</f>
        <v>0</v>
      </c>
      <c r="M166" s="254" t="s">
        <v>29</v>
      </c>
      <c r="N166" s="255"/>
      <c r="O166" s="256"/>
      <c r="P166" s="45"/>
      <c r="Q166" s="47"/>
    </row>
    <row r="167" spans="1:17" ht="12.7" customHeight="1" thickTop="1" thickBot="1" x14ac:dyDescent="0.25">
      <c r="A167" s="279"/>
      <c r="B167" s="163">
        <f>WEEK1!B167</f>
        <v>24</v>
      </c>
      <c r="C167" s="62">
        <f>WEEK13!L167</f>
        <v>0</v>
      </c>
      <c r="D167" s="24" t="s">
        <v>53</v>
      </c>
      <c r="E167" s="2"/>
      <c r="F167" s="2"/>
      <c r="G167" s="2"/>
      <c r="H167" s="2"/>
      <c r="I167" s="2"/>
      <c r="J167" s="2"/>
      <c r="K167" s="2"/>
      <c r="L167" s="13">
        <f>SUM(E167,F167,G167,H167,I167,J167,K167)+C167</f>
        <v>0</v>
      </c>
      <c r="M167" s="236" t="s">
        <v>57</v>
      </c>
      <c r="N167" s="237"/>
      <c r="O167" s="238" t="s">
        <v>25</v>
      </c>
      <c r="P167" s="48" t="s">
        <v>2</v>
      </c>
      <c r="Q167" s="49" t="s">
        <v>3</v>
      </c>
    </row>
    <row r="168" spans="1:17" ht="12.7" customHeight="1" x14ac:dyDescent="0.25">
      <c r="A168" s="280" t="str">
        <f>IF(WEEK13!A168="","",WEEK13!A168)</f>
        <v/>
      </c>
      <c r="B168" s="164" t="str">
        <f>IF(WEEK13!B168="","",WEEK13!B168)</f>
        <v/>
      </c>
      <c r="C168" s="64">
        <f>WEEK13!L168</f>
        <v>0</v>
      </c>
      <c r="D168" s="24" t="s">
        <v>0</v>
      </c>
      <c r="E168" s="2"/>
      <c r="F168" s="2"/>
      <c r="G168" s="2"/>
      <c r="H168" s="2"/>
      <c r="I168" s="2"/>
      <c r="J168" s="2"/>
      <c r="K168" s="2"/>
      <c r="L168" s="13">
        <f t="shared" ref="L168:L172" si="70">SUM(E168,F168,G168,H168,I168,J168,K168)+C168</f>
        <v>0</v>
      </c>
      <c r="M168" s="236"/>
      <c r="N168" s="237"/>
      <c r="O168" s="239"/>
      <c r="P168" s="11"/>
      <c r="Q168" s="12"/>
    </row>
    <row r="169" spans="1:17" ht="12.7" customHeight="1" x14ac:dyDescent="0.25">
      <c r="A169" s="281" t="s">
        <v>42</v>
      </c>
      <c r="B169" s="165" t="str">
        <f>IF(WEEK13!B169="","",WEEK13!B169)</f>
        <v/>
      </c>
      <c r="C169" s="63">
        <f>WEEK13!L169</f>
        <v>0</v>
      </c>
      <c r="D169" s="24" t="s">
        <v>54</v>
      </c>
      <c r="E169" s="2"/>
      <c r="F169" s="2"/>
      <c r="G169" s="2"/>
      <c r="H169" s="2"/>
      <c r="I169" s="2"/>
      <c r="J169" s="2"/>
      <c r="K169" s="2"/>
      <c r="L169" s="13">
        <f t="shared" si="70"/>
        <v>0</v>
      </c>
      <c r="M169" s="236"/>
      <c r="N169" s="237"/>
      <c r="O169" s="239"/>
      <c r="P169" s="11"/>
      <c r="Q169" s="12"/>
    </row>
    <row r="170" spans="1:17" ht="12.7" customHeight="1" x14ac:dyDescent="0.25">
      <c r="A170" s="281" t="s">
        <v>64</v>
      </c>
      <c r="B170" s="166" t="str">
        <f>IF(WEEK13!B170="","",WEEK13!B170)</f>
        <v/>
      </c>
      <c r="C170" s="63">
        <f>WEEK13!L170</f>
        <v>0</v>
      </c>
      <c r="D170" s="24" t="s">
        <v>26</v>
      </c>
      <c r="E170" s="13">
        <f t="shared" ref="E170:K170" si="71">IF(E173="",0,E$181)</f>
        <v>0</v>
      </c>
      <c r="F170" s="13">
        <f t="shared" si="71"/>
        <v>0</v>
      </c>
      <c r="G170" s="13">
        <f t="shared" si="71"/>
        <v>0</v>
      </c>
      <c r="H170" s="13">
        <f t="shared" si="71"/>
        <v>0</v>
      </c>
      <c r="I170" s="13">
        <f t="shared" si="71"/>
        <v>0</v>
      </c>
      <c r="J170" s="13">
        <f t="shared" si="71"/>
        <v>0</v>
      </c>
      <c r="K170" s="13">
        <f t="shared" si="71"/>
        <v>0</v>
      </c>
      <c r="L170" s="13">
        <f>SUM(E170:J170)+C170+O172</f>
        <v>0</v>
      </c>
      <c r="M170" s="236"/>
      <c r="N170" s="237"/>
      <c r="O170" s="239"/>
      <c r="P170" s="11"/>
      <c r="Q170" s="12"/>
    </row>
    <row r="171" spans="1:17" ht="12.7" customHeight="1" thickBot="1" x14ac:dyDescent="0.25">
      <c r="A171" s="282"/>
      <c r="B171" s="189"/>
      <c r="C171" s="63">
        <f>WEEK13!L171</f>
        <v>0</v>
      </c>
      <c r="D171" s="50"/>
      <c r="E171" s="13" t="str">
        <f>IF(WEEK1!D171&gt;0,IF($C171&lt;WEEK1!$D171,IF((WEEK1!$D171-$C171)-SUM(E167:E170)&lt;=0,WEEK1!$D171-$C171,SUM(E167:E170)),""),"")</f>
        <v/>
      </c>
      <c r="F171" s="14" t="str">
        <f>IF(WEEK1!$D171&gt;0,IF(SUM($C171,E171)&lt;WEEK1!$D171,IF((WEEK1!$D171-SUM($C171,E171)-SUM(F167:F170))&lt;=0,WEEK1!$D171-SUM($C171,E171),SUM(F167:F170)),""),"")</f>
        <v/>
      </c>
      <c r="G171" s="14" t="str">
        <f>IF(WEEK1!$D171&gt;0,IF(SUM($C171,$E171:F171)&lt;WEEK1!$D171,IF((WEEK1!$D171-SUM($C171,$E171:F171)-SUM(G167:G170))&lt;=0,WEEK1!$D171-SUM($C171,$E171:F171),SUM(G167:G170)),""),"")</f>
        <v/>
      </c>
      <c r="H171" s="14" t="str">
        <f>IF(WEEK1!$D171&gt;0,IF(SUM($C171,$E171:G171)&lt;WEEK1!$D171,IF((WEEK1!$D171-SUM($C171,$E171:G171)-SUM(H167:H170))&lt;=0,WEEK1!$D171-SUM($C171,$E171:G171),SUM(H167:H170)),""),"")</f>
        <v/>
      </c>
      <c r="I171" s="14" t="str">
        <f>IF(WEEK1!$D171&gt;0,IF(SUM($C171,$E171:H171)&lt;WEEK1!$D171,IF((WEEK1!$D171-SUM($C171,$E171:H171)-SUM(I167:I170))&lt;=0,WEEK1!$D171-SUM($C171,$E171:H171),SUM(I167:I170)),""),"")</f>
        <v/>
      </c>
      <c r="J171" s="14" t="str">
        <f>IF(WEEK1!$D171&gt;0,IF(SUM($C171,$E171:I171)&lt;WEEK1!$D171,IF((WEEK1!$D171-SUM($C171,$E171:I171)-SUM(J167:J170))&lt;=0,WEEK1!$D171-SUM($C171,$E171:I171),SUM(J167:J170)),""),"")</f>
        <v/>
      </c>
      <c r="K171" s="14" t="str">
        <f>IF(WEEK1!$D171&gt;0,IF(SUM($C171,$E171:J171)&lt;WEEK1!$D171,IF((WEEK1!$D171-SUM($C171,$E171:J171)-SUM(K167:K170))&lt;=0,WEEK1!$D171-SUM($C171,$E171:J171),SUM(K167:K170)),""),"")</f>
        <v/>
      </c>
      <c r="L171" s="13">
        <f t="shared" si="70"/>
        <v>0</v>
      </c>
      <c r="M171" s="236"/>
      <c r="N171" s="237"/>
      <c r="O171" s="253"/>
      <c r="P171" s="11"/>
      <c r="Q171" s="12"/>
    </row>
    <row r="172" spans="1:17" ht="12.7" customHeight="1" thickBot="1" x14ac:dyDescent="0.25">
      <c r="A172" s="282"/>
      <c r="B172" s="190"/>
      <c r="C172" s="65">
        <f>WEEK13!L172</f>
        <v>0</v>
      </c>
      <c r="D172" s="24" t="s">
        <v>19</v>
      </c>
      <c r="E172" s="20">
        <f>IF(OR((E167&gt;0),(E168&gt;0),(E169&gt;0)),1,0)</f>
        <v>0</v>
      </c>
      <c r="F172" s="20">
        <f t="shared" ref="F172:K172" si="72">IF(OR((F167&gt;0),(F168&gt;0),(F169&gt;0)),1,0)</f>
        <v>0</v>
      </c>
      <c r="G172" s="20">
        <f t="shared" si="72"/>
        <v>0</v>
      </c>
      <c r="H172" s="20">
        <f t="shared" si="72"/>
        <v>0</v>
      </c>
      <c r="I172" s="20">
        <f t="shared" si="72"/>
        <v>0</v>
      </c>
      <c r="J172" s="20">
        <f t="shared" si="72"/>
        <v>0</v>
      </c>
      <c r="K172" s="20">
        <f t="shared" si="72"/>
        <v>0</v>
      </c>
      <c r="L172" s="60">
        <f t="shared" si="70"/>
        <v>0</v>
      </c>
      <c r="M172" s="26"/>
      <c r="N172" s="66"/>
      <c r="O172" s="67">
        <f>IF(N172="",0,$N$181)</f>
        <v>0</v>
      </c>
      <c r="P172" s="15"/>
      <c r="Q172" s="16"/>
    </row>
    <row r="173" spans="1:17" ht="12.7" customHeight="1" thickBot="1" x14ac:dyDescent="0.25">
      <c r="A173" s="283"/>
      <c r="B173" s="191"/>
      <c r="C173" s="51"/>
      <c r="D173" s="52" t="s">
        <v>27</v>
      </c>
      <c r="E173" s="43"/>
      <c r="F173" s="43"/>
      <c r="G173" s="43"/>
      <c r="H173" s="43"/>
      <c r="I173" s="43"/>
      <c r="J173" s="43"/>
      <c r="K173" s="92"/>
      <c r="L173" s="68">
        <f>SUM(L167,L168,L169,L170)</f>
        <v>0</v>
      </c>
      <c r="M173" s="254" t="s">
        <v>29</v>
      </c>
      <c r="N173" s="255"/>
      <c r="O173" s="256"/>
      <c r="P173" s="45"/>
      <c r="Q173" s="47"/>
    </row>
    <row r="174" spans="1:17" ht="13.8" thickTop="1" thickBot="1" x14ac:dyDescent="0.25">
      <c r="A174" s="279"/>
      <c r="B174" s="163">
        <f>WEEK1!B174</f>
        <v>25</v>
      </c>
      <c r="C174" s="62">
        <f>WEEK13!L174</f>
        <v>0</v>
      </c>
      <c r="D174" s="24" t="s">
        <v>53</v>
      </c>
      <c r="E174" s="2"/>
      <c r="F174" s="2"/>
      <c r="G174" s="2"/>
      <c r="H174" s="2"/>
      <c r="I174" s="2"/>
      <c r="J174" s="2"/>
      <c r="K174" s="2"/>
      <c r="L174" s="13">
        <f>SUM(E174,F174,G174,H174,I174,J174,K174)+C174</f>
        <v>0</v>
      </c>
      <c r="M174" s="236" t="s">
        <v>57</v>
      </c>
      <c r="N174" s="237"/>
      <c r="O174" s="238" t="s">
        <v>25</v>
      </c>
      <c r="P174" s="48" t="s">
        <v>2</v>
      </c>
      <c r="Q174" s="49" t="s">
        <v>3</v>
      </c>
    </row>
    <row r="175" spans="1:17" ht="13.15" x14ac:dyDescent="0.25">
      <c r="A175" s="280" t="str">
        <f>IF(WEEK13!A175="","",WEEK13!A175)</f>
        <v/>
      </c>
      <c r="B175" s="164" t="str">
        <f>IF(WEEK13!B175="","",WEEK13!B175)</f>
        <v/>
      </c>
      <c r="C175" s="64">
        <f>WEEK13!L175</f>
        <v>0</v>
      </c>
      <c r="D175" s="24" t="s">
        <v>0</v>
      </c>
      <c r="E175" s="2"/>
      <c r="F175" s="2"/>
      <c r="G175" s="2"/>
      <c r="H175" s="2"/>
      <c r="I175" s="2"/>
      <c r="J175" s="2"/>
      <c r="K175" s="2"/>
      <c r="L175" s="13">
        <f t="shared" ref="L175:L179" si="73">SUM(E175,F175,G175,H175,I175,J175,K175)+C175</f>
        <v>0</v>
      </c>
      <c r="M175" s="236"/>
      <c r="N175" s="237"/>
      <c r="O175" s="239"/>
      <c r="P175" s="11"/>
      <c r="Q175" s="12"/>
    </row>
    <row r="176" spans="1:17" ht="12.7" customHeight="1" x14ac:dyDescent="0.25">
      <c r="A176" s="281" t="s">
        <v>42</v>
      </c>
      <c r="B176" s="165" t="str">
        <f>IF(WEEK13!B176="","",WEEK13!B176)</f>
        <v/>
      </c>
      <c r="C176" s="63">
        <f>WEEK13!L176</f>
        <v>0</v>
      </c>
      <c r="D176" s="24" t="s">
        <v>54</v>
      </c>
      <c r="E176" s="2"/>
      <c r="F176" s="2"/>
      <c r="G176" s="2"/>
      <c r="H176" s="2"/>
      <c r="I176" s="2"/>
      <c r="J176" s="2"/>
      <c r="K176" s="2"/>
      <c r="L176" s="13">
        <f t="shared" si="73"/>
        <v>0</v>
      </c>
      <c r="M176" s="236"/>
      <c r="N176" s="237"/>
      <c r="O176" s="239"/>
      <c r="P176" s="11"/>
      <c r="Q176" s="12"/>
    </row>
    <row r="177" spans="1:17" ht="12.7" customHeight="1" x14ac:dyDescent="0.25">
      <c r="A177" s="281" t="s">
        <v>64</v>
      </c>
      <c r="B177" s="166" t="str">
        <f>IF(WEEK13!B177="","",WEEK13!B177)</f>
        <v/>
      </c>
      <c r="C177" s="63">
        <f>WEEK13!L177</f>
        <v>0</v>
      </c>
      <c r="D177" s="24" t="s">
        <v>26</v>
      </c>
      <c r="E177" s="13">
        <f t="shared" ref="E177:K177" si="74">IF(E180="",0,E$181)</f>
        <v>0</v>
      </c>
      <c r="F177" s="13">
        <f t="shared" si="74"/>
        <v>0</v>
      </c>
      <c r="G177" s="13">
        <f t="shared" si="74"/>
        <v>0</v>
      </c>
      <c r="H177" s="13">
        <f t="shared" si="74"/>
        <v>0</v>
      </c>
      <c r="I177" s="13">
        <f t="shared" si="74"/>
        <v>0</v>
      </c>
      <c r="J177" s="13">
        <f t="shared" si="74"/>
        <v>0</v>
      </c>
      <c r="K177" s="13">
        <f t="shared" si="74"/>
        <v>0</v>
      </c>
      <c r="L177" s="13">
        <f>SUM(E177:J177)+C177+O179</f>
        <v>0</v>
      </c>
      <c r="M177" s="236"/>
      <c r="N177" s="237"/>
      <c r="O177" s="239"/>
      <c r="P177" s="11"/>
      <c r="Q177" s="12"/>
    </row>
    <row r="178" spans="1:17" ht="12.7" customHeight="1" thickBot="1" x14ac:dyDescent="0.25">
      <c r="A178" s="282"/>
      <c r="B178" s="189"/>
      <c r="C178" s="63">
        <f>WEEK13!L178</f>
        <v>0</v>
      </c>
      <c r="D178" s="50"/>
      <c r="E178" s="13" t="str">
        <f>IF(WEEK1!D178&gt;0,IF($C178&lt;WEEK1!$D178,IF((WEEK1!$D178-$C178)-SUM(E174:E177)&lt;=0,WEEK1!$D178-$C178,SUM(E174:E177)),""),"")</f>
        <v/>
      </c>
      <c r="F178" s="14" t="str">
        <f>IF(WEEK1!$D178&gt;0,IF(SUM($C178,E178)&lt;WEEK1!$D178,IF((WEEK1!$D178-SUM($C178,E178)-SUM(F174:F177))&lt;=0,WEEK1!$D178-SUM($C178,E178),SUM(F174:F177)),""),"")</f>
        <v/>
      </c>
      <c r="G178" s="14" t="str">
        <f>IF(WEEK1!$D178&gt;0,IF(SUM($C178,$E178:F178)&lt;WEEK1!$D178,IF((WEEK1!$D178-SUM($C178,$E178:F178)-SUM(G174:G177))&lt;=0,WEEK1!$D178-SUM($C178,$E178:F178),SUM(G174:G177)),""),"")</f>
        <v/>
      </c>
      <c r="H178" s="14" t="str">
        <f>IF(WEEK1!$D178&gt;0,IF(SUM($C178,$E178:G178)&lt;WEEK1!$D178,IF((WEEK1!$D178-SUM($C178,$E178:G178)-SUM(H174:H177))&lt;=0,WEEK1!$D178-SUM($C178,$E178:G178),SUM(H174:H177)),""),"")</f>
        <v/>
      </c>
      <c r="I178" s="14" t="str">
        <f>IF(WEEK1!$D178&gt;0,IF(SUM($C178,$E178:H178)&lt;WEEK1!$D178,IF((WEEK1!$D178-SUM($C178,$E178:H178)-SUM(I174:I177))&lt;=0,WEEK1!$D178-SUM($C178,$E178:H178),SUM(I174:I177)),""),"")</f>
        <v/>
      </c>
      <c r="J178" s="14" t="str">
        <f>IF(WEEK1!$D178&gt;0,IF(SUM($C178,$E178:I178)&lt;WEEK1!$D178,IF((WEEK1!$D178-SUM($C178,$E178:I178)-SUM(J174:J177))&lt;=0,WEEK1!$D178-SUM($C178,$E178:I178),SUM(J174:J177)),""),"")</f>
        <v/>
      </c>
      <c r="K178" s="14" t="str">
        <f>IF(WEEK1!$D178&gt;0,IF(SUM($C178,$E178:J178)&lt;WEEK1!$D178,IF((WEEK1!$D178-SUM($C178,$E178:J178)-SUM(K174:K177))&lt;=0,WEEK1!$D178-SUM($C178,$E178:J178),SUM(K174:K177)),""),"")</f>
        <v/>
      </c>
      <c r="L178" s="13">
        <f t="shared" si="73"/>
        <v>0</v>
      </c>
      <c r="M178" s="236"/>
      <c r="N178" s="237"/>
      <c r="O178" s="253"/>
      <c r="P178" s="11"/>
      <c r="Q178" s="12"/>
    </row>
    <row r="179" spans="1:17" ht="12.7" customHeight="1" thickBot="1" x14ac:dyDescent="0.25">
      <c r="A179" s="282"/>
      <c r="B179" s="190"/>
      <c r="C179" s="65">
        <f>WEEK13!L179</f>
        <v>0</v>
      </c>
      <c r="D179" s="24" t="s">
        <v>19</v>
      </c>
      <c r="E179" s="20">
        <f>IF(OR((E174&gt;0),(E175&gt;0),(E176&gt;0)),1,0)</f>
        <v>0</v>
      </c>
      <c r="F179" s="20">
        <f t="shared" ref="F179:K179" si="75">IF(OR((F174&gt;0),(F175&gt;0),(F176&gt;0)),1,0)</f>
        <v>0</v>
      </c>
      <c r="G179" s="20">
        <f t="shared" si="75"/>
        <v>0</v>
      </c>
      <c r="H179" s="20">
        <f t="shared" si="75"/>
        <v>0</v>
      </c>
      <c r="I179" s="20">
        <f t="shared" si="75"/>
        <v>0</v>
      </c>
      <c r="J179" s="20">
        <f t="shared" si="75"/>
        <v>0</v>
      </c>
      <c r="K179" s="20">
        <f t="shared" si="75"/>
        <v>0</v>
      </c>
      <c r="L179" s="60">
        <f t="shared" si="73"/>
        <v>0</v>
      </c>
      <c r="M179" s="26"/>
      <c r="N179" s="66"/>
      <c r="O179" s="67">
        <f>IF(N179="",0,$N$181)</f>
        <v>0</v>
      </c>
      <c r="P179" s="15"/>
      <c r="Q179" s="16"/>
    </row>
    <row r="180" spans="1:17" ht="12.7" customHeight="1" thickBot="1" x14ac:dyDescent="0.25">
      <c r="A180" s="283"/>
      <c r="B180" s="191"/>
      <c r="C180" s="51"/>
      <c r="D180" s="52" t="s">
        <v>27</v>
      </c>
      <c r="E180" s="43"/>
      <c r="F180" s="43"/>
      <c r="G180" s="43"/>
      <c r="H180" s="43"/>
      <c r="I180" s="43"/>
      <c r="J180" s="43"/>
      <c r="K180" s="92"/>
      <c r="L180" s="68">
        <f>SUM(L174,L175,L176,L177)</f>
        <v>0</v>
      </c>
      <c r="M180" s="254" t="s">
        <v>29</v>
      </c>
      <c r="N180" s="255"/>
      <c r="O180" s="256"/>
      <c r="P180" s="45"/>
      <c r="Q180" s="47"/>
    </row>
    <row r="181" spans="1:17" ht="12.7" customHeight="1" thickTop="1" x14ac:dyDescent="0.25">
      <c r="A181" s="284"/>
      <c r="B181" s="192"/>
      <c r="C181" s="30"/>
      <c r="D181" s="27" t="s">
        <v>10</v>
      </c>
      <c r="E181" s="31">
        <f ca="1">IF(E182&gt;0,E183/(E182),0)</f>
        <v>0</v>
      </c>
      <c r="F181" s="31">
        <f ca="1">IF(F182&gt;0,F183/(F182),0)</f>
        <v>0</v>
      </c>
      <c r="G181" s="31">
        <f ca="1">IF(G182&gt;0,G183/(G182),0)</f>
        <v>0</v>
      </c>
      <c r="H181" s="31">
        <f t="shared" ref="H181:K181" ca="1" si="76">IF(H182&gt;0,H183/(H182),0)</f>
        <v>0</v>
      </c>
      <c r="I181" s="31">
        <f t="shared" ca="1" si="76"/>
        <v>0</v>
      </c>
      <c r="J181" s="31">
        <f t="shared" ca="1" si="76"/>
        <v>0</v>
      </c>
      <c r="K181" s="31">
        <f t="shared" si="76"/>
        <v>0</v>
      </c>
      <c r="L181" s="32"/>
      <c r="M181" s="33" t="s">
        <v>13</v>
      </c>
      <c r="N181" s="34" t="e">
        <f ca="1">N183/(N182)</f>
        <v>#DIV/0!</v>
      </c>
      <c r="O181" s="30"/>
      <c r="P181" s="32"/>
      <c r="Q181" s="35"/>
    </row>
    <row r="182" spans="1:17" ht="12.7" customHeight="1" x14ac:dyDescent="0.2">
      <c r="A182" s="284"/>
      <c r="B182" s="192"/>
      <c r="C182" s="30"/>
      <c r="D182" s="27" t="s">
        <v>11</v>
      </c>
      <c r="E182" s="28">
        <f ca="1">SUM(E184:E208)</f>
        <v>0</v>
      </c>
      <c r="F182" s="28">
        <f t="shared" ref="F182:K182" ca="1" si="77">SUM(F184:F208)</f>
        <v>0</v>
      </c>
      <c r="G182" s="28">
        <f t="shared" ca="1" si="77"/>
        <v>0</v>
      </c>
      <c r="H182" s="28">
        <f t="shared" ca="1" si="77"/>
        <v>0</v>
      </c>
      <c r="I182" s="28">
        <f t="shared" ca="1" si="77"/>
        <v>0</v>
      </c>
      <c r="J182" s="28">
        <f t="shared" ca="1" si="77"/>
        <v>0</v>
      </c>
      <c r="K182" s="28">
        <f t="shared" si="77"/>
        <v>0</v>
      </c>
      <c r="L182" s="30"/>
      <c r="M182" s="33" t="s">
        <v>15</v>
      </c>
      <c r="N182" s="29" t="e">
        <f ca="1">SUM(L184:L208)/COUNTIF(E182:J182,"&gt;0")</f>
        <v>#DIV/0!</v>
      </c>
      <c r="O182" s="30"/>
      <c r="P182" s="32"/>
      <c r="Q182" s="35"/>
    </row>
    <row r="183" spans="1:17" ht="12.7" customHeight="1" thickBot="1" x14ac:dyDescent="0.25">
      <c r="A183" s="285"/>
      <c r="B183" s="193"/>
      <c r="C183" s="36"/>
      <c r="D183" s="37" t="s">
        <v>55</v>
      </c>
      <c r="E183" s="38">
        <f>SUM(E6,E13,E20,E27,E34,E41,E48,E55,E62,E69,E76,E83,E90,E97,E104,E111,E118,E125,E132,E139,E146,E153,E160,E167,E174)</f>
        <v>0</v>
      </c>
      <c r="F183" s="38">
        <f t="shared" ref="F183:K183" si="78">SUM(F6,F13,F20,F27,F34,F41,F48,F55,F62,F69,F76,F83,F90,F97,F104,F111,F118,F125,F132,F139,F146,F153,F160,F167,F174)</f>
        <v>0</v>
      </c>
      <c r="G183" s="38">
        <f t="shared" si="78"/>
        <v>0</v>
      </c>
      <c r="H183" s="38">
        <f t="shared" si="78"/>
        <v>0</v>
      </c>
      <c r="I183" s="38">
        <f t="shared" si="78"/>
        <v>0</v>
      </c>
      <c r="J183" s="38">
        <f t="shared" si="78"/>
        <v>0</v>
      </c>
      <c r="K183" s="38">
        <f t="shared" si="78"/>
        <v>0</v>
      </c>
      <c r="L183" s="36"/>
      <c r="M183" s="39" t="s">
        <v>58</v>
      </c>
      <c r="N183" s="38">
        <f ca="1">SUM(E183:J183,N184:N208)</f>
        <v>0</v>
      </c>
      <c r="O183" s="36"/>
      <c r="P183" s="40"/>
      <c r="Q183" s="41"/>
    </row>
    <row r="184" spans="1:17" ht="12.7" hidden="1" customHeight="1" x14ac:dyDescent="0.25">
      <c r="D184" s="10" t="s">
        <v>12</v>
      </c>
      <c r="E184" s="6">
        <f ca="1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4" s="6">
        <f ca="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4" s="6">
        <f ca="1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4" s="6">
        <f ca="1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4" s="6">
        <f ca="1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4" s="6">
        <f ca="1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4" s="6"/>
      <c r="L184" s="7">
        <f t="shared" ref="L184:L208" ca="1" si="79">SUM(E184:J184)</f>
        <v>0</v>
      </c>
      <c r="N184">
        <f ca="1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4" s="8"/>
      <c r="Q184" s="8"/>
    </row>
    <row r="185" spans="1:17" ht="12.7" hidden="1" customHeight="1" x14ac:dyDescent="0.2">
      <c r="E185" s="6">
        <f t="shared" ref="E185:E208" ca="1" si="80">IF(OR((INDIRECT("E"&amp;((ROW()-183)*7+1))&gt;=0),(INDIRECT("E"&amp;((ROW()-183)*7))&gt;0),(INDIRECT("E"&amp;((ROW()-183)*7-1))&gt;0)),IF(COUNT(INDIRECT("E"&amp;((ROW()-183)*7-1)))&gt;0,1,0)+IF(INDIRECT("E"&amp;((ROW()-183)*7))&gt;0,1,0),0)</f>
        <v>0</v>
      </c>
      <c r="F185" s="6">
        <f t="shared" ref="F185:F208" ca="1" si="81">IF(OR((INDIRECT("F"&amp;((ROW()-183)*7+1))&gt;=0),(INDIRECT("F"&amp;((ROW()-183)*7))&gt;0),(INDIRECT("F"&amp;((ROW()-183)*7-1))&gt;0)),IF(COUNT(INDIRECT("F"&amp;((ROW()-183)*7-1)))&gt;0,1,0)+IF(INDIRECT("F"&amp;((ROW()-183)*7))&gt;0,1,0),0)</f>
        <v>0</v>
      </c>
      <c r="G185" s="6">
        <f t="shared" ref="G185:G208" ca="1" si="82">IF(OR((INDIRECT("G"&amp;((ROW()-183)*7+1))&gt;=0),(INDIRECT("G"&amp;((ROW()-183)*7))&gt;0),(INDIRECT("G"&amp;((ROW()-183)*7-1))&gt;0)),IF(COUNT(INDIRECT("G"&amp;((ROW()-183)*7-1)))&gt;0,1,0)+IF(INDIRECT("G"&amp;((ROW()-183)*7))&gt;0,1,0),0)</f>
        <v>0</v>
      </c>
      <c r="H185" s="6">
        <f t="shared" ref="H185:H208" ca="1" si="83">IF(OR((INDIRECT("H"&amp;((ROW()-183)*7+1))&gt;=0),(INDIRECT("H"&amp;((ROW()-183)*7))&gt;0),(INDIRECT("H"&amp;((ROW()-183)*7-1))&gt;0)),IF(COUNT(INDIRECT("H"&amp;((ROW()-183)*7-1)))&gt;0,1,0)+IF(INDIRECT("H"&amp;((ROW()-183)*7))&gt;0,1,0),0)</f>
        <v>0</v>
      </c>
      <c r="I185" s="6">
        <f t="shared" ref="I185:I208" ca="1" si="84">IF(OR((INDIRECT("I"&amp;((ROW()-183)*7+1))&gt;=0),(INDIRECT("I"&amp;((ROW()-183)*7))&gt;0),(INDIRECT("I"&amp;((ROW()-183)*7-1))&gt;0)),IF(COUNT(INDIRECT("I"&amp;((ROW()-183)*7-1)))&gt;0,1,0)+IF(INDIRECT("I"&amp;((ROW()-183)*7))&gt;0,1,0),0)</f>
        <v>0</v>
      </c>
      <c r="J185" s="6">
        <f t="shared" ref="J185:J208" ca="1" si="85">IF(OR((INDIRECT("J"&amp;((ROW()-183)*7+1))&gt;=0),(INDIRECT("J"&amp;((ROW()-183)*7))&gt;0),(INDIRECT("J"&amp;((ROW()-183)*7-1))&gt;0)),IF(COUNT(INDIRECT("J"&amp;((ROW()-183)*7-1)))&gt;0,1,0)+IF(INDIRECT("J"&amp;((ROW()-183)*7))&gt;0,1,0),0)</f>
        <v>0</v>
      </c>
      <c r="K185" s="6"/>
      <c r="L185" s="7">
        <f t="shared" ca="1" si="79"/>
        <v>0</v>
      </c>
      <c r="N185">
        <f t="shared" ref="N185:N208" ca="1" si="86">SUM(IF(INDIRECT("E"&amp;((ROW()-183)*7))&gt;8,8,INDIRECT("E"&amp;((ROW()-183)*7))),IF(INDIRECT("F"&amp;((ROW()-183)*7))&gt;8,8,INDIRECT("F"&amp;((ROW()-183)*7))),IF(INDIRECT("G"&amp;((ROW()-183)*7))&gt;8,8,INDIRECT("G"&amp;((ROW()-183)*7))),IF(INDIRECT("H"&amp;((ROW()-183)*7))&gt;8,8,INDIRECT("H"&amp;((ROW()-183)*7))),IF(INDIRECT("I"&amp;((ROW()-183)*7))&gt;8,8,INDIRECT("I"&amp;((ROW()-183)*7))),IF(INDIRECT("J"&amp;((ROW()-183)*7))&gt;8,8,INDIRECT("J"&amp;((ROW()-183)*7))))</f>
        <v>0</v>
      </c>
      <c r="P185" s="8"/>
      <c r="Q185" s="8"/>
    </row>
    <row r="186" spans="1:17" ht="12.7" hidden="1" customHeight="1" x14ac:dyDescent="0.25">
      <c r="A186" s="287"/>
      <c r="B186" s="195"/>
      <c r="C186" s="9"/>
      <c r="D186" s="9"/>
      <c r="E186" s="6">
        <f t="shared" ca="1" si="80"/>
        <v>0</v>
      </c>
      <c r="F186" s="6">
        <f t="shared" ca="1" si="81"/>
        <v>0</v>
      </c>
      <c r="G186" s="6">
        <f t="shared" ca="1" si="82"/>
        <v>0</v>
      </c>
      <c r="H186" s="6">
        <f t="shared" ca="1" si="83"/>
        <v>0</v>
      </c>
      <c r="I186" s="6">
        <f t="shared" ca="1" si="84"/>
        <v>0</v>
      </c>
      <c r="J186" s="6">
        <f t="shared" ca="1" si="85"/>
        <v>0</v>
      </c>
      <c r="K186" s="6"/>
      <c r="L186" s="7">
        <f t="shared" ca="1" si="79"/>
        <v>0</v>
      </c>
      <c r="N186">
        <f t="shared" ca="1" si="86"/>
        <v>0</v>
      </c>
      <c r="P186" s="8"/>
      <c r="Q186" s="8"/>
    </row>
    <row r="187" spans="1:17" ht="12.7" hidden="1" customHeight="1" x14ac:dyDescent="0.2">
      <c r="E187" s="6">
        <f t="shared" ca="1" si="80"/>
        <v>0</v>
      </c>
      <c r="F187" s="6">
        <f t="shared" ca="1" si="81"/>
        <v>0</v>
      </c>
      <c r="G187" s="6">
        <f t="shared" ca="1" si="82"/>
        <v>0</v>
      </c>
      <c r="H187" s="6">
        <f t="shared" ca="1" si="83"/>
        <v>0</v>
      </c>
      <c r="I187" s="6">
        <f t="shared" ca="1" si="84"/>
        <v>0</v>
      </c>
      <c r="J187" s="6">
        <f t="shared" ca="1" si="85"/>
        <v>0</v>
      </c>
      <c r="K187" s="6"/>
      <c r="L187" s="7">
        <f t="shared" ca="1" si="79"/>
        <v>0</v>
      </c>
      <c r="N187">
        <f t="shared" ca="1" si="86"/>
        <v>0</v>
      </c>
      <c r="P187" s="8"/>
      <c r="Q187" s="8"/>
    </row>
    <row r="188" spans="1:17" ht="12.7" hidden="1" customHeight="1" x14ac:dyDescent="0.25">
      <c r="B188" s="195"/>
      <c r="C188" s="9"/>
      <c r="D188" s="9"/>
      <c r="E188" s="6">
        <f t="shared" ca="1" si="80"/>
        <v>0</v>
      </c>
      <c r="F188" s="6">
        <f t="shared" ca="1" si="81"/>
        <v>0</v>
      </c>
      <c r="G188" s="6">
        <f t="shared" ca="1" si="82"/>
        <v>0</v>
      </c>
      <c r="H188" s="6">
        <f t="shared" ca="1" si="83"/>
        <v>0</v>
      </c>
      <c r="I188" s="6">
        <f t="shared" ca="1" si="84"/>
        <v>0</v>
      </c>
      <c r="J188" s="6">
        <f t="shared" ca="1" si="85"/>
        <v>0</v>
      </c>
      <c r="K188" s="6"/>
      <c r="L188" s="7">
        <f t="shared" ca="1" si="79"/>
        <v>0</v>
      </c>
      <c r="N188">
        <f t="shared" ca="1" si="86"/>
        <v>0</v>
      </c>
      <c r="P188" s="8"/>
      <c r="Q188" s="8"/>
    </row>
    <row r="189" spans="1:17" ht="12.7" hidden="1" customHeight="1" x14ac:dyDescent="0.2">
      <c r="E189" s="6">
        <f t="shared" ca="1" si="80"/>
        <v>0</v>
      </c>
      <c r="F189" s="6">
        <f t="shared" ca="1" si="81"/>
        <v>0</v>
      </c>
      <c r="G189" s="6">
        <f t="shared" ca="1" si="82"/>
        <v>0</v>
      </c>
      <c r="H189" s="6">
        <f t="shared" ca="1" si="83"/>
        <v>0</v>
      </c>
      <c r="I189" s="6">
        <f t="shared" ca="1" si="84"/>
        <v>0</v>
      </c>
      <c r="J189" s="6">
        <f t="shared" ca="1" si="85"/>
        <v>0</v>
      </c>
      <c r="K189" s="6"/>
      <c r="L189" s="7">
        <f t="shared" ca="1" si="79"/>
        <v>0</v>
      </c>
      <c r="N189">
        <f t="shared" ca="1" si="86"/>
        <v>0</v>
      </c>
      <c r="P189" s="8"/>
      <c r="Q189" s="8"/>
    </row>
    <row r="190" spans="1:17" ht="12.7" hidden="1" customHeight="1" x14ac:dyDescent="0.25">
      <c r="B190" s="195"/>
      <c r="C190" s="9"/>
      <c r="D190" s="9"/>
      <c r="E190" s="6">
        <f t="shared" ca="1" si="80"/>
        <v>0</v>
      </c>
      <c r="F190" s="6">
        <f t="shared" ca="1" si="81"/>
        <v>0</v>
      </c>
      <c r="G190" s="6">
        <f t="shared" ca="1" si="82"/>
        <v>0</v>
      </c>
      <c r="H190" s="6">
        <f t="shared" ca="1" si="83"/>
        <v>0</v>
      </c>
      <c r="I190" s="6">
        <f t="shared" ca="1" si="84"/>
        <v>0</v>
      </c>
      <c r="J190" s="6">
        <f t="shared" ca="1" si="85"/>
        <v>0</v>
      </c>
      <c r="K190" s="6"/>
      <c r="L190" s="7">
        <f t="shared" ca="1" si="79"/>
        <v>0</v>
      </c>
      <c r="N190">
        <f t="shared" ca="1" si="86"/>
        <v>0</v>
      </c>
      <c r="P190" s="8"/>
      <c r="Q190" s="8"/>
    </row>
    <row r="191" spans="1:17" ht="12.7" hidden="1" customHeight="1" x14ac:dyDescent="0.2">
      <c r="E191" s="6">
        <f t="shared" ca="1" si="80"/>
        <v>0</v>
      </c>
      <c r="F191" s="6">
        <f t="shared" ca="1" si="81"/>
        <v>0</v>
      </c>
      <c r="G191" s="6">
        <f t="shared" ca="1" si="82"/>
        <v>0</v>
      </c>
      <c r="H191" s="6">
        <f t="shared" ca="1" si="83"/>
        <v>0</v>
      </c>
      <c r="I191" s="6">
        <f t="shared" ca="1" si="84"/>
        <v>0</v>
      </c>
      <c r="J191" s="6">
        <f t="shared" ca="1" si="85"/>
        <v>0</v>
      </c>
      <c r="K191" s="6"/>
      <c r="L191" s="7">
        <f t="shared" ca="1" si="79"/>
        <v>0</v>
      </c>
      <c r="N191">
        <f t="shared" ca="1" si="86"/>
        <v>0</v>
      </c>
      <c r="P191" s="8"/>
      <c r="Q191" s="8"/>
    </row>
    <row r="192" spans="1:17" ht="12.7" hidden="1" customHeight="1" x14ac:dyDescent="0.25">
      <c r="B192" s="195"/>
      <c r="C192" s="9"/>
      <c r="D192" s="9"/>
      <c r="E192" s="6">
        <f t="shared" ca="1" si="80"/>
        <v>0</v>
      </c>
      <c r="F192" s="6">
        <f t="shared" ca="1" si="81"/>
        <v>0</v>
      </c>
      <c r="G192" s="6">
        <f t="shared" ca="1" si="82"/>
        <v>0</v>
      </c>
      <c r="H192" s="6">
        <f t="shared" ca="1" si="83"/>
        <v>0</v>
      </c>
      <c r="I192" s="6">
        <f t="shared" ca="1" si="84"/>
        <v>0</v>
      </c>
      <c r="J192" s="6">
        <f t="shared" ca="1" si="85"/>
        <v>0</v>
      </c>
      <c r="K192" s="6"/>
      <c r="L192" s="7">
        <f t="shared" ca="1" si="79"/>
        <v>0</v>
      </c>
      <c r="N192">
        <f t="shared" ca="1" si="86"/>
        <v>0</v>
      </c>
      <c r="P192" s="8"/>
      <c r="Q192" s="8"/>
    </row>
    <row r="193" spans="1:17" ht="12.7" hidden="1" customHeight="1" x14ac:dyDescent="0.2">
      <c r="E193" s="6">
        <f t="shared" ca="1" si="80"/>
        <v>0</v>
      </c>
      <c r="F193" s="6">
        <f t="shared" ca="1" si="81"/>
        <v>0</v>
      </c>
      <c r="G193" s="6">
        <f t="shared" ca="1" si="82"/>
        <v>0</v>
      </c>
      <c r="H193" s="6">
        <f t="shared" ca="1" si="83"/>
        <v>0</v>
      </c>
      <c r="I193" s="6">
        <f t="shared" ca="1" si="84"/>
        <v>0</v>
      </c>
      <c r="J193" s="6">
        <f t="shared" ca="1" si="85"/>
        <v>0</v>
      </c>
      <c r="K193" s="6"/>
      <c r="L193" s="7">
        <f t="shared" ca="1" si="79"/>
        <v>0</v>
      </c>
      <c r="N193">
        <f t="shared" ca="1" si="86"/>
        <v>0</v>
      </c>
      <c r="P193" s="8"/>
      <c r="Q193" s="8"/>
    </row>
    <row r="194" spans="1:17" ht="12.7" hidden="1" customHeight="1" x14ac:dyDescent="0.25">
      <c r="B194" s="195"/>
      <c r="C194" s="9"/>
      <c r="D194" s="9"/>
      <c r="E194" s="6">
        <f t="shared" ca="1" si="80"/>
        <v>0</v>
      </c>
      <c r="F194" s="6">
        <f t="shared" ca="1" si="81"/>
        <v>0</v>
      </c>
      <c r="G194" s="6">
        <f t="shared" ca="1" si="82"/>
        <v>0</v>
      </c>
      <c r="H194" s="6">
        <f t="shared" ca="1" si="83"/>
        <v>0</v>
      </c>
      <c r="I194" s="6">
        <f t="shared" ca="1" si="84"/>
        <v>0</v>
      </c>
      <c r="J194" s="6">
        <f t="shared" ca="1" si="85"/>
        <v>0</v>
      </c>
      <c r="K194" s="6"/>
      <c r="L194" s="7">
        <f t="shared" ca="1" si="79"/>
        <v>0</v>
      </c>
      <c r="N194">
        <f t="shared" ca="1" si="86"/>
        <v>0</v>
      </c>
      <c r="P194" s="8"/>
      <c r="Q194" s="8"/>
    </row>
    <row r="195" spans="1:17" ht="12.7" hidden="1" customHeight="1" x14ac:dyDescent="0.2">
      <c r="E195" s="6">
        <f t="shared" ca="1" si="80"/>
        <v>0</v>
      </c>
      <c r="F195" s="6">
        <f t="shared" ca="1" si="81"/>
        <v>0</v>
      </c>
      <c r="G195" s="6">
        <f t="shared" ca="1" si="82"/>
        <v>0</v>
      </c>
      <c r="H195" s="6">
        <f t="shared" ca="1" si="83"/>
        <v>0</v>
      </c>
      <c r="I195" s="6">
        <f t="shared" ca="1" si="84"/>
        <v>0</v>
      </c>
      <c r="J195" s="6">
        <f t="shared" ca="1" si="85"/>
        <v>0</v>
      </c>
      <c r="K195" s="6"/>
      <c r="L195" s="7">
        <f t="shared" ca="1" si="79"/>
        <v>0</v>
      </c>
      <c r="N195">
        <f t="shared" ca="1" si="86"/>
        <v>0</v>
      </c>
      <c r="P195" s="8"/>
      <c r="Q195" s="8"/>
    </row>
    <row r="196" spans="1:17" s="1" customFormat="1" ht="13.15" hidden="1" x14ac:dyDescent="0.25">
      <c r="A196" s="286"/>
      <c r="B196" s="195"/>
      <c r="C196" s="9"/>
      <c r="D196" s="9"/>
      <c r="E196" s="6">
        <f t="shared" ca="1" si="80"/>
        <v>0</v>
      </c>
      <c r="F196" s="6">
        <f t="shared" ca="1" si="81"/>
        <v>0</v>
      </c>
      <c r="G196" s="6">
        <f t="shared" ca="1" si="82"/>
        <v>0</v>
      </c>
      <c r="H196" s="6">
        <f t="shared" ca="1" si="83"/>
        <v>0</v>
      </c>
      <c r="I196" s="6">
        <f t="shared" ca="1" si="84"/>
        <v>0</v>
      </c>
      <c r="J196" s="6">
        <f t="shared" ca="1" si="85"/>
        <v>0</v>
      </c>
      <c r="K196" s="6"/>
      <c r="L196" s="7">
        <f t="shared" ca="1" si="79"/>
        <v>0</v>
      </c>
      <c r="M196"/>
      <c r="N196">
        <f t="shared" ca="1" si="86"/>
        <v>0</v>
      </c>
      <c r="O196"/>
      <c r="P196" s="8"/>
      <c r="Q196" s="8"/>
    </row>
    <row r="197" spans="1:17" ht="12.55" hidden="1" x14ac:dyDescent="0.2">
      <c r="E197" s="6">
        <f t="shared" ca="1" si="80"/>
        <v>0</v>
      </c>
      <c r="F197" s="6">
        <f t="shared" ca="1" si="81"/>
        <v>0</v>
      </c>
      <c r="G197" s="6">
        <f t="shared" ca="1" si="82"/>
        <v>0</v>
      </c>
      <c r="H197" s="6">
        <f t="shared" ca="1" si="83"/>
        <v>0</v>
      </c>
      <c r="I197" s="6">
        <f t="shared" ca="1" si="84"/>
        <v>0</v>
      </c>
      <c r="J197" s="6">
        <f t="shared" ca="1" si="85"/>
        <v>0</v>
      </c>
      <c r="K197" s="6"/>
      <c r="L197" s="7">
        <f t="shared" ca="1" si="79"/>
        <v>0</v>
      </c>
      <c r="N197">
        <f t="shared" ca="1" si="86"/>
        <v>0</v>
      </c>
      <c r="P197" s="8"/>
      <c r="Q197" s="8"/>
    </row>
    <row r="198" spans="1:17" ht="13.15" hidden="1" x14ac:dyDescent="0.25">
      <c r="B198" s="195"/>
      <c r="C198" s="9"/>
      <c r="D198" s="9"/>
      <c r="E198" s="6">
        <f t="shared" ca="1" si="80"/>
        <v>0</v>
      </c>
      <c r="F198" s="6">
        <f t="shared" ca="1" si="81"/>
        <v>0</v>
      </c>
      <c r="G198" s="6">
        <f t="shared" ca="1" si="82"/>
        <v>0</v>
      </c>
      <c r="H198" s="6">
        <f t="shared" ca="1" si="83"/>
        <v>0</v>
      </c>
      <c r="I198" s="6">
        <f t="shared" ca="1" si="84"/>
        <v>0</v>
      </c>
      <c r="J198" s="6">
        <f t="shared" ca="1" si="85"/>
        <v>0</v>
      </c>
      <c r="K198" s="6"/>
      <c r="L198" s="7">
        <f t="shared" ca="1" si="79"/>
        <v>0</v>
      </c>
      <c r="N198">
        <f t="shared" ca="1" si="86"/>
        <v>0</v>
      </c>
      <c r="P198" s="8"/>
      <c r="Q198" s="8"/>
    </row>
    <row r="199" spans="1:17" ht="12.55" hidden="1" x14ac:dyDescent="0.2">
      <c r="E199" s="6">
        <f t="shared" ca="1" si="80"/>
        <v>0</v>
      </c>
      <c r="F199" s="6">
        <f t="shared" ca="1" si="81"/>
        <v>0</v>
      </c>
      <c r="G199" s="6">
        <f t="shared" ca="1" si="82"/>
        <v>0</v>
      </c>
      <c r="H199" s="6">
        <f t="shared" ca="1" si="83"/>
        <v>0</v>
      </c>
      <c r="I199" s="6">
        <f t="shared" ca="1" si="84"/>
        <v>0</v>
      </c>
      <c r="J199" s="6">
        <f t="shared" ca="1" si="85"/>
        <v>0</v>
      </c>
      <c r="K199" s="6"/>
      <c r="L199" s="7">
        <f t="shared" ca="1" si="79"/>
        <v>0</v>
      </c>
      <c r="N199">
        <f t="shared" ca="1" si="86"/>
        <v>0</v>
      </c>
      <c r="P199" s="8"/>
      <c r="Q199" s="8"/>
    </row>
    <row r="200" spans="1:17" ht="13.15" hidden="1" x14ac:dyDescent="0.25">
      <c r="B200" s="195"/>
      <c r="C200" s="9"/>
      <c r="D200" s="9"/>
      <c r="E200" s="6">
        <f t="shared" ca="1" si="80"/>
        <v>0</v>
      </c>
      <c r="F200" s="6">
        <f t="shared" ca="1" si="81"/>
        <v>0</v>
      </c>
      <c r="G200" s="6">
        <f t="shared" ca="1" si="82"/>
        <v>0</v>
      </c>
      <c r="H200" s="6">
        <f t="shared" ca="1" si="83"/>
        <v>0</v>
      </c>
      <c r="I200" s="6">
        <f t="shared" ca="1" si="84"/>
        <v>0</v>
      </c>
      <c r="J200" s="6">
        <f t="shared" ca="1" si="85"/>
        <v>0</v>
      </c>
      <c r="K200" s="6"/>
      <c r="L200" s="7">
        <f t="shared" ca="1" si="79"/>
        <v>0</v>
      </c>
      <c r="N200">
        <f t="shared" ca="1" si="86"/>
        <v>0</v>
      </c>
      <c r="P200" s="8"/>
      <c r="Q200" s="8"/>
    </row>
    <row r="201" spans="1:17" ht="12.55" hidden="1" x14ac:dyDescent="0.2">
      <c r="E201" s="6">
        <f t="shared" ca="1" si="80"/>
        <v>0</v>
      </c>
      <c r="F201" s="6">
        <f t="shared" ca="1" si="81"/>
        <v>0</v>
      </c>
      <c r="G201" s="6">
        <f t="shared" ca="1" si="82"/>
        <v>0</v>
      </c>
      <c r="H201" s="6">
        <f t="shared" ca="1" si="83"/>
        <v>0</v>
      </c>
      <c r="I201" s="6">
        <f t="shared" ca="1" si="84"/>
        <v>0</v>
      </c>
      <c r="J201" s="6">
        <f t="shared" ca="1" si="85"/>
        <v>0</v>
      </c>
      <c r="K201" s="6"/>
      <c r="L201" s="7">
        <f t="shared" ca="1" si="79"/>
        <v>0</v>
      </c>
      <c r="N201">
        <f t="shared" ca="1" si="86"/>
        <v>0</v>
      </c>
      <c r="P201" s="8"/>
      <c r="Q201" s="8"/>
    </row>
    <row r="202" spans="1:17" ht="13.15" hidden="1" x14ac:dyDescent="0.25">
      <c r="B202" s="195"/>
      <c r="C202" s="9"/>
      <c r="D202" s="9"/>
      <c r="E202" s="6">
        <f t="shared" ca="1" si="80"/>
        <v>0</v>
      </c>
      <c r="F202" s="6">
        <f t="shared" ca="1" si="81"/>
        <v>0</v>
      </c>
      <c r="G202" s="6">
        <f t="shared" ca="1" si="82"/>
        <v>0</v>
      </c>
      <c r="H202" s="6">
        <f t="shared" ca="1" si="83"/>
        <v>0</v>
      </c>
      <c r="I202" s="6">
        <f t="shared" ca="1" si="84"/>
        <v>0</v>
      </c>
      <c r="J202" s="6">
        <f t="shared" ca="1" si="85"/>
        <v>0</v>
      </c>
      <c r="K202" s="6"/>
      <c r="L202" s="7">
        <f t="shared" ca="1" si="79"/>
        <v>0</v>
      </c>
      <c r="N202">
        <f t="shared" ca="1" si="86"/>
        <v>0</v>
      </c>
      <c r="P202" s="8"/>
      <c r="Q202" s="8"/>
    </row>
    <row r="203" spans="1:17" ht="12.55" hidden="1" x14ac:dyDescent="0.2">
      <c r="E203" s="6">
        <f t="shared" ca="1" si="80"/>
        <v>0</v>
      </c>
      <c r="F203" s="6">
        <f t="shared" ca="1" si="81"/>
        <v>0</v>
      </c>
      <c r="G203" s="6">
        <f t="shared" ca="1" si="82"/>
        <v>0</v>
      </c>
      <c r="H203" s="6">
        <f t="shared" ca="1" si="83"/>
        <v>0</v>
      </c>
      <c r="I203" s="6">
        <f t="shared" ca="1" si="84"/>
        <v>0</v>
      </c>
      <c r="J203" s="6">
        <f t="shared" ca="1" si="85"/>
        <v>0</v>
      </c>
      <c r="K203" s="6"/>
      <c r="L203" s="7">
        <f t="shared" ca="1" si="79"/>
        <v>0</v>
      </c>
      <c r="N203">
        <f t="shared" ca="1" si="86"/>
        <v>0</v>
      </c>
      <c r="P203" s="8"/>
      <c r="Q203" s="8"/>
    </row>
    <row r="204" spans="1:17" ht="12.55" hidden="1" x14ac:dyDescent="0.2">
      <c r="B204" s="196"/>
      <c r="C204" s="1"/>
      <c r="D204" s="1"/>
      <c r="E204" s="6">
        <f t="shared" ca="1" si="80"/>
        <v>0</v>
      </c>
      <c r="F204" s="6">
        <f t="shared" ca="1" si="81"/>
        <v>0</v>
      </c>
      <c r="G204" s="6">
        <f t="shared" ca="1" si="82"/>
        <v>0</v>
      </c>
      <c r="H204" s="6">
        <f t="shared" ca="1" si="83"/>
        <v>0</v>
      </c>
      <c r="I204" s="6">
        <f t="shared" ca="1" si="84"/>
        <v>0</v>
      </c>
      <c r="J204" s="6">
        <f t="shared" ca="1" si="85"/>
        <v>0</v>
      </c>
      <c r="K204" s="6"/>
      <c r="L204" s="7">
        <f t="shared" ca="1" si="79"/>
        <v>0</v>
      </c>
      <c r="N204">
        <f t="shared" ca="1" si="86"/>
        <v>0</v>
      </c>
      <c r="O204" s="1"/>
      <c r="P204" s="18"/>
      <c r="Q204" s="18"/>
    </row>
    <row r="205" spans="1:17" ht="12.55" hidden="1" x14ac:dyDescent="0.2">
      <c r="E205" s="6">
        <f t="shared" ca="1" si="80"/>
        <v>0</v>
      </c>
      <c r="F205" s="6">
        <f t="shared" ca="1" si="81"/>
        <v>0</v>
      </c>
      <c r="G205" s="6">
        <f t="shared" ca="1" si="82"/>
        <v>0</v>
      </c>
      <c r="H205" s="6">
        <f t="shared" ca="1" si="83"/>
        <v>0</v>
      </c>
      <c r="I205" s="6">
        <f t="shared" ca="1" si="84"/>
        <v>0</v>
      </c>
      <c r="J205" s="6">
        <f t="shared" ca="1" si="85"/>
        <v>0</v>
      </c>
      <c r="K205" s="6"/>
      <c r="L205" s="7">
        <f t="shared" ca="1" si="79"/>
        <v>0</v>
      </c>
      <c r="N205">
        <f t="shared" ca="1" si="86"/>
        <v>0</v>
      </c>
      <c r="P205" s="8"/>
      <c r="Q205" s="8"/>
    </row>
    <row r="206" spans="1:17" ht="12.55" hidden="1" x14ac:dyDescent="0.2">
      <c r="E206" s="6">
        <f t="shared" ca="1" si="80"/>
        <v>0</v>
      </c>
      <c r="F206" s="6">
        <f t="shared" ca="1" si="81"/>
        <v>0</v>
      </c>
      <c r="G206" s="6">
        <f t="shared" ca="1" si="82"/>
        <v>0</v>
      </c>
      <c r="H206" s="6">
        <f t="shared" ca="1" si="83"/>
        <v>0</v>
      </c>
      <c r="I206" s="6">
        <f t="shared" ca="1" si="84"/>
        <v>0</v>
      </c>
      <c r="J206" s="6">
        <f t="shared" ca="1" si="85"/>
        <v>0</v>
      </c>
      <c r="K206" s="6"/>
      <c r="L206" s="7">
        <f t="shared" ca="1" si="79"/>
        <v>0</v>
      </c>
      <c r="N206">
        <f t="shared" ca="1" si="86"/>
        <v>0</v>
      </c>
      <c r="P206" s="8"/>
      <c r="Q206" s="8"/>
    </row>
    <row r="207" spans="1:17" ht="12.55" hidden="1" x14ac:dyDescent="0.2">
      <c r="E207" s="6">
        <f t="shared" ca="1" si="80"/>
        <v>0</v>
      </c>
      <c r="F207" s="6">
        <f t="shared" ca="1" si="81"/>
        <v>0</v>
      </c>
      <c r="G207" s="6">
        <f t="shared" ca="1" si="82"/>
        <v>0</v>
      </c>
      <c r="H207" s="6">
        <f t="shared" ca="1" si="83"/>
        <v>0</v>
      </c>
      <c r="I207" s="6">
        <f t="shared" ca="1" si="84"/>
        <v>0</v>
      </c>
      <c r="J207" s="6">
        <f t="shared" ca="1" si="85"/>
        <v>0</v>
      </c>
      <c r="K207" s="6"/>
      <c r="L207" s="7">
        <f t="shared" ca="1" si="79"/>
        <v>0</v>
      </c>
      <c r="N207">
        <f t="shared" ca="1" si="86"/>
        <v>0</v>
      </c>
      <c r="P207" s="8"/>
      <c r="Q207" s="8"/>
    </row>
    <row r="208" spans="1:17" ht="12.55" hidden="1" x14ac:dyDescent="0.2">
      <c r="E208" s="6">
        <f t="shared" ca="1" si="80"/>
        <v>0</v>
      </c>
      <c r="F208" s="6">
        <f t="shared" ca="1" si="81"/>
        <v>0</v>
      </c>
      <c r="G208" s="6">
        <f t="shared" ca="1" si="82"/>
        <v>0</v>
      </c>
      <c r="H208" s="6">
        <f t="shared" ca="1" si="83"/>
        <v>0</v>
      </c>
      <c r="I208" s="6">
        <f t="shared" ca="1" si="84"/>
        <v>0</v>
      </c>
      <c r="J208" s="6">
        <f t="shared" ca="1" si="85"/>
        <v>0</v>
      </c>
      <c r="K208" s="6"/>
      <c r="L208" s="7">
        <f t="shared" ca="1" si="79"/>
        <v>0</v>
      </c>
      <c r="N208">
        <f t="shared" ca="1" si="86"/>
        <v>0</v>
      </c>
      <c r="P208" s="8"/>
      <c r="Q208" s="8"/>
    </row>
    <row r="209" spans="16:17" ht="12.55" hidden="1" x14ac:dyDescent="0.2">
      <c r="P209" s="8"/>
      <c r="Q209" s="8"/>
    </row>
    <row r="210" spans="16:17" ht="12.55" hidden="1" x14ac:dyDescent="0.2">
      <c r="P210" s="8"/>
      <c r="Q210" s="8"/>
    </row>
    <row r="211" spans="16:17" ht="12.55" hidden="1" x14ac:dyDescent="0.2">
      <c r="P211" s="8"/>
      <c r="Q211" s="8"/>
    </row>
    <row r="212" spans="16:17" ht="12.55" hidden="1" x14ac:dyDescent="0.2">
      <c r="P212" s="8"/>
      <c r="Q212" s="8"/>
    </row>
    <row r="213" spans="16:17" ht="12.55" hidden="1" x14ac:dyDescent="0.2">
      <c r="P213" s="8"/>
      <c r="Q213" s="8"/>
    </row>
    <row r="214" spans="16:17" ht="12.55" hidden="1" x14ac:dyDescent="0.2">
      <c r="P214" s="8"/>
      <c r="Q214" s="8"/>
    </row>
    <row r="215" spans="16:17" ht="12.55" hidden="1" x14ac:dyDescent="0.2">
      <c r="P215" s="8"/>
      <c r="Q215" s="8"/>
    </row>
    <row r="216" spans="16:17" ht="12.55" hidden="1" x14ac:dyDescent="0.2">
      <c r="P216" s="8"/>
      <c r="Q216" s="8"/>
    </row>
    <row r="217" spans="16:17" ht="12.55" hidden="1" x14ac:dyDescent="0.2">
      <c r="P217" s="8"/>
      <c r="Q217" s="8"/>
    </row>
    <row r="218" spans="16:17" ht="12.55" hidden="1" x14ac:dyDescent="0.2">
      <c r="P218" s="8"/>
      <c r="Q218" s="8"/>
    </row>
    <row r="219" spans="16:17" ht="12.55" hidden="1" x14ac:dyDescent="0.2">
      <c r="P219" s="8"/>
      <c r="Q219" s="8"/>
    </row>
    <row r="220" spans="16:17" ht="12.55" hidden="1" x14ac:dyDescent="0.2">
      <c r="P220" s="8"/>
      <c r="Q220" s="8"/>
    </row>
    <row r="221" spans="16:17" ht="12.55" hidden="1" x14ac:dyDescent="0.2">
      <c r="P221" s="8"/>
      <c r="Q221" s="8"/>
    </row>
    <row r="222" spans="16:17" ht="12.55" hidden="1" x14ac:dyDescent="0.2">
      <c r="P222" s="8"/>
      <c r="Q222" s="8"/>
    </row>
    <row r="223" spans="16:17" ht="12.55" hidden="1" x14ac:dyDescent="0.2">
      <c r="P223" s="8"/>
      <c r="Q223" s="8"/>
    </row>
    <row r="224" spans="16:17" ht="12.55" hidden="1" x14ac:dyDescent="0.2">
      <c r="P224" s="8"/>
      <c r="Q224" s="8"/>
    </row>
    <row r="225" spans="16:17" ht="12.55" hidden="1" x14ac:dyDescent="0.2">
      <c r="P225" s="8"/>
      <c r="Q225" s="8"/>
    </row>
    <row r="226" spans="16:17" ht="12.55" hidden="1" x14ac:dyDescent="0.2">
      <c r="P226" s="8"/>
      <c r="Q226" s="8"/>
    </row>
    <row r="227" spans="16:17" ht="12.55" hidden="1" x14ac:dyDescent="0.2">
      <c r="P227" s="8"/>
      <c r="Q227" s="8"/>
    </row>
    <row r="228" spans="16:17" ht="12.55" hidden="1" x14ac:dyDescent="0.2">
      <c r="P228" s="8"/>
      <c r="Q228" s="8"/>
    </row>
    <row r="229" spans="16:17" ht="12.55" hidden="1" x14ac:dyDescent="0.2">
      <c r="P229" s="8"/>
      <c r="Q229" s="8"/>
    </row>
    <row r="230" spans="16:17" ht="12.55" hidden="1" x14ac:dyDescent="0.2">
      <c r="P230" s="8"/>
      <c r="Q230" s="8"/>
    </row>
    <row r="231" spans="16:17" ht="12.55" hidden="1" x14ac:dyDescent="0.2">
      <c r="P231" s="8"/>
      <c r="Q231" s="8"/>
    </row>
    <row r="232" spans="16:17" ht="12.55" hidden="1" x14ac:dyDescent="0.2">
      <c r="P232" s="8"/>
      <c r="Q232" s="8"/>
    </row>
    <row r="233" spans="16:17" ht="12.55" hidden="1" x14ac:dyDescent="0.2">
      <c r="P233" s="8"/>
      <c r="Q233" s="8"/>
    </row>
    <row r="234" spans="16:17" ht="12.55" hidden="1" x14ac:dyDescent="0.2">
      <c r="P234" s="8"/>
      <c r="Q234" s="8"/>
    </row>
    <row r="235" spans="16:17" ht="12.55" hidden="1" x14ac:dyDescent="0.2">
      <c r="P235" s="8"/>
      <c r="Q235" s="8"/>
    </row>
    <row r="236" spans="16:17" ht="12.55" hidden="1" x14ac:dyDescent="0.2">
      <c r="P236" s="8"/>
      <c r="Q236" s="8"/>
    </row>
    <row r="237" spans="16:17" ht="12.55" hidden="1" x14ac:dyDescent="0.2">
      <c r="P237" s="8"/>
      <c r="Q237" s="8"/>
    </row>
    <row r="238" spans="16:17" ht="12.55" hidden="1" x14ac:dyDescent="0.2">
      <c r="P238" s="8"/>
      <c r="Q238" s="8"/>
    </row>
    <row r="239" spans="16:17" ht="12.55" hidden="1" x14ac:dyDescent="0.2">
      <c r="P239" s="8"/>
      <c r="Q239" s="8"/>
    </row>
    <row r="240" spans="16:17" ht="12.55" hidden="1" x14ac:dyDescent="0.2">
      <c r="P240" s="8"/>
      <c r="Q240" s="8"/>
    </row>
    <row r="241" spans="16:17" ht="12.55" hidden="1" x14ac:dyDescent="0.2">
      <c r="P241" s="8"/>
      <c r="Q241" s="8"/>
    </row>
    <row r="242" spans="16:17" ht="12.55" hidden="1" x14ac:dyDescent="0.2">
      <c r="P242" s="8"/>
      <c r="Q242" s="8"/>
    </row>
    <row r="243" spans="16:17" ht="12.55" hidden="1" x14ac:dyDescent="0.2">
      <c r="P243" s="8"/>
      <c r="Q243" s="8"/>
    </row>
    <row r="244" spans="16:17" ht="12.55" hidden="1" x14ac:dyDescent="0.2">
      <c r="P244" s="8"/>
      <c r="Q244" s="8"/>
    </row>
    <row r="245" spans="16:17" ht="12.55" hidden="1" x14ac:dyDescent="0.2">
      <c r="P245" s="8"/>
      <c r="Q245" s="8"/>
    </row>
    <row r="246" spans="16:17" ht="12.55" hidden="1" x14ac:dyDescent="0.2">
      <c r="P246" s="8"/>
      <c r="Q246" s="8"/>
    </row>
    <row r="247" spans="16:17" ht="12.55" hidden="1" x14ac:dyDescent="0.2">
      <c r="P247" s="8"/>
      <c r="Q247" s="8"/>
    </row>
    <row r="248" spans="16:17" ht="12.55" hidden="1" x14ac:dyDescent="0.2">
      <c r="P248" s="8"/>
      <c r="Q248" s="8"/>
    </row>
    <row r="249" spans="16:17" ht="12.55" hidden="1" x14ac:dyDescent="0.2">
      <c r="P249" s="8"/>
      <c r="Q249" s="8"/>
    </row>
    <row r="250" spans="16:17" ht="12.55" hidden="1" x14ac:dyDescent="0.2">
      <c r="P250" s="8"/>
      <c r="Q250" s="8"/>
    </row>
    <row r="251" spans="16:17" ht="12.55" hidden="1" x14ac:dyDescent="0.2">
      <c r="P251" s="8"/>
      <c r="Q251" s="8"/>
    </row>
    <row r="252" spans="16:17" ht="12.55" hidden="1" x14ac:dyDescent="0.2">
      <c r="P252" s="8"/>
      <c r="Q252" s="8"/>
    </row>
    <row r="253" spans="16:17" ht="12.55" hidden="1" x14ac:dyDescent="0.2">
      <c r="P253" s="8"/>
      <c r="Q253" s="8"/>
    </row>
    <row r="254" spans="16:17" ht="12.55" hidden="1" x14ac:dyDescent="0.2">
      <c r="P254" s="8"/>
      <c r="Q254" s="8"/>
    </row>
    <row r="255" spans="16:17" ht="12.55" hidden="1" x14ac:dyDescent="0.2">
      <c r="P255" s="8"/>
      <c r="Q255" s="8"/>
    </row>
    <row r="256" spans="16:17" ht="12.55" hidden="1" x14ac:dyDescent="0.2">
      <c r="P256" s="8"/>
      <c r="Q256" s="8"/>
    </row>
    <row r="257" spans="16:17" ht="12.55" hidden="1" x14ac:dyDescent="0.2">
      <c r="P257" s="8"/>
      <c r="Q257" s="8"/>
    </row>
    <row r="258" spans="16:17" ht="12.55" hidden="1" x14ac:dyDescent="0.2">
      <c r="P258" s="8"/>
      <c r="Q258" s="8"/>
    </row>
    <row r="259" spans="16:17" ht="12.55" hidden="1" x14ac:dyDescent="0.2">
      <c r="P259" s="8"/>
      <c r="Q259" s="8"/>
    </row>
    <row r="260" spans="16:17" ht="12.55" hidden="1" x14ac:dyDescent="0.2">
      <c r="P260" s="8"/>
      <c r="Q260" s="8"/>
    </row>
    <row r="261" spans="16:17" ht="12.55" hidden="1" x14ac:dyDescent="0.2">
      <c r="P261" s="8"/>
      <c r="Q261" s="8"/>
    </row>
    <row r="262" spans="16:17" ht="12.55" hidden="1" x14ac:dyDescent="0.2">
      <c r="P262" s="8"/>
      <c r="Q262" s="8"/>
    </row>
    <row r="263" spans="16:17" ht="12.55" hidden="1" x14ac:dyDescent="0.2">
      <c r="P263" s="8"/>
      <c r="Q263" s="8"/>
    </row>
    <row r="264" spans="16:17" ht="12.55" hidden="1" x14ac:dyDescent="0.2">
      <c r="P264" s="8"/>
      <c r="Q264" s="8"/>
    </row>
    <row r="265" spans="16:17" ht="12.55" hidden="1" x14ac:dyDescent="0.2">
      <c r="P265" s="8"/>
      <c r="Q265" s="8"/>
    </row>
    <row r="266" spans="16:17" ht="12.55" hidden="1" x14ac:dyDescent="0.2">
      <c r="P266" s="8"/>
      <c r="Q266" s="8"/>
    </row>
    <row r="267" spans="16:17" ht="12.55" hidden="1" x14ac:dyDescent="0.2">
      <c r="P267" s="8"/>
      <c r="Q267" s="8"/>
    </row>
    <row r="268" spans="16:17" ht="12.55" hidden="1" x14ac:dyDescent="0.2">
      <c r="P268" s="8"/>
      <c r="Q268" s="8"/>
    </row>
    <row r="269" spans="16:17" ht="12.55" hidden="1" x14ac:dyDescent="0.2">
      <c r="P269" s="8"/>
      <c r="Q269" s="8"/>
    </row>
    <row r="270" spans="16:17" ht="12.55" hidden="1" x14ac:dyDescent="0.2">
      <c r="P270" s="8"/>
      <c r="Q270" s="8"/>
    </row>
    <row r="271" spans="16:17" ht="12.55" hidden="1" x14ac:dyDescent="0.2">
      <c r="P271" s="8"/>
      <c r="Q271" s="8"/>
    </row>
    <row r="272" spans="16:17" ht="12.55" hidden="1" x14ac:dyDescent="0.2">
      <c r="P272" s="8"/>
      <c r="Q272" s="8"/>
    </row>
    <row r="273" spans="16:17" ht="12.55" hidden="1" x14ac:dyDescent="0.2">
      <c r="P273" s="8"/>
      <c r="Q273" s="8"/>
    </row>
    <row r="274" spans="16:17" ht="12.55" hidden="1" x14ac:dyDescent="0.2">
      <c r="P274" s="8"/>
      <c r="Q274" s="8"/>
    </row>
    <row r="275" spans="16:17" ht="12.55" hidden="1" x14ac:dyDescent="0.2">
      <c r="P275" s="8"/>
      <c r="Q275" s="8"/>
    </row>
    <row r="276" spans="16:17" ht="12.55" hidden="1" x14ac:dyDescent="0.2">
      <c r="P276" s="8"/>
      <c r="Q276" s="8"/>
    </row>
    <row r="277" spans="16:17" ht="12.55" hidden="1" x14ac:dyDescent="0.2">
      <c r="P277" s="8"/>
      <c r="Q277" s="8"/>
    </row>
    <row r="278" spans="16:17" ht="12.55" hidden="1" x14ac:dyDescent="0.2">
      <c r="P278" s="8"/>
      <c r="Q278" s="8"/>
    </row>
    <row r="279" spans="16:17" ht="12.55" hidden="1" x14ac:dyDescent="0.2">
      <c r="P279" s="8"/>
      <c r="Q279" s="8"/>
    </row>
    <row r="280" spans="16:17" ht="12.55" hidden="1" x14ac:dyDescent="0.2">
      <c r="P280" s="8"/>
      <c r="Q280" s="8"/>
    </row>
    <row r="281" spans="16:17" ht="12.55" hidden="1" x14ac:dyDescent="0.2">
      <c r="P281" s="8"/>
      <c r="Q281" s="8"/>
    </row>
    <row r="282" spans="16:17" ht="12.55" hidden="1" x14ac:dyDescent="0.2">
      <c r="P282" s="8"/>
      <c r="Q282" s="8"/>
    </row>
    <row r="283" spans="16:17" ht="12.55" hidden="1" x14ac:dyDescent="0.2">
      <c r="P283" s="8"/>
      <c r="Q283" s="8"/>
    </row>
    <row r="284" spans="16:17" ht="12.55" hidden="1" x14ac:dyDescent="0.2">
      <c r="P284" s="8"/>
      <c r="Q284" s="8"/>
    </row>
    <row r="285" spans="16:17" ht="12.55" hidden="1" x14ac:dyDescent="0.2">
      <c r="P285" s="8"/>
      <c r="Q285" s="8"/>
    </row>
    <row r="286" spans="16:17" ht="12.55" hidden="1" x14ac:dyDescent="0.2">
      <c r="P286" s="8"/>
      <c r="Q286" s="8"/>
    </row>
    <row r="287" spans="16:17" ht="12.55" hidden="1" x14ac:dyDescent="0.2">
      <c r="P287" s="8"/>
      <c r="Q287" s="8"/>
    </row>
    <row r="288" spans="16:17" ht="12.55" hidden="1" x14ac:dyDescent="0.2">
      <c r="P288" s="8"/>
      <c r="Q288" s="8"/>
    </row>
    <row r="289" spans="16:17" ht="12.55" hidden="1" x14ac:dyDescent="0.2">
      <c r="P289" s="8"/>
      <c r="Q289" s="8"/>
    </row>
    <row r="290" spans="16:17" ht="12.55" hidden="1" x14ac:dyDescent="0.2">
      <c r="P290" s="8"/>
      <c r="Q290" s="8"/>
    </row>
    <row r="291" spans="16:17" ht="12.55" hidden="1" x14ac:dyDescent="0.2">
      <c r="P291" s="8"/>
      <c r="Q291" s="8"/>
    </row>
    <row r="292" spans="16:17" ht="12.55" hidden="1" x14ac:dyDescent="0.2">
      <c r="P292" s="8"/>
      <c r="Q292" s="8"/>
    </row>
    <row r="293" spans="16:17" ht="12.55" hidden="1" x14ac:dyDescent="0.2">
      <c r="P293" s="8"/>
      <c r="Q293" s="8"/>
    </row>
    <row r="294" spans="16:17" ht="12.55" hidden="1" x14ac:dyDescent="0.2">
      <c r="P294" s="8"/>
      <c r="Q294" s="8"/>
    </row>
    <row r="295" spans="16:17" ht="12.55" hidden="1" x14ac:dyDescent="0.2">
      <c r="P295" s="8"/>
      <c r="Q295" s="8"/>
    </row>
    <row r="296" spans="16:17" ht="12.55" hidden="1" x14ac:dyDescent="0.2">
      <c r="P296" s="8"/>
      <c r="Q296" s="8"/>
    </row>
    <row r="297" spans="16:17" ht="12.55" hidden="1" x14ac:dyDescent="0.2">
      <c r="P297" s="8"/>
      <c r="Q297" s="8"/>
    </row>
    <row r="298" spans="16:17" ht="12.55" hidden="1" x14ac:dyDescent="0.2">
      <c r="P298" s="8"/>
      <c r="Q298" s="8"/>
    </row>
    <row r="299" spans="16:17" ht="12.55" hidden="1" x14ac:dyDescent="0.2">
      <c r="P299" s="8"/>
      <c r="Q299" s="8"/>
    </row>
    <row r="300" spans="16:17" ht="12.55" hidden="1" x14ac:dyDescent="0.2">
      <c r="P300" s="8"/>
      <c r="Q300" s="8"/>
    </row>
    <row r="301" spans="16:17" ht="12.55" hidden="1" x14ac:dyDescent="0.2">
      <c r="P301" s="8"/>
      <c r="Q301" s="8"/>
    </row>
    <row r="302" spans="16:17" ht="12.55" hidden="1" x14ac:dyDescent="0.2">
      <c r="P302" s="8"/>
      <c r="Q302" s="8"/>
    </row>
    <row r="303" spans="16:17" ht="12.55" hidden="1" x14ac:dyDescent="0.2">
      <c r="P303" s="8"/>
      <c r="Q303" s="8"/>
    </row>
    <row r="304" spans="16:17" ht="12.7" hidden="1" customHeight="1" x14ac:dyDescent="0.2">
      <c r="P304" s="8"/>
      <c r="Q304" s="8"/>
    </row>
    <row r="305" spans="16:17" ht="12.7" hidden="1" customHeight="1" x14ac:dyDescent="0.2">
      <c r="P305" s="8"/>
      <c r="Q305" s="8"/>
    </row>
    <row r="306" spans="16:17" ht="12.7" hidden="1" customHeight="1" x14ac:dyDescent="0.2">
      <c r="P306" s="8"/>
      <c r="Q306" s="8"/>
    </row>
    <row r="307" spans="16:17" ht="12.7" hidden="1" customHeight="1" x14ac:dyDescent="0.2">
      <c r="P307" s="8"/>
      <c r="Q307" s="8"/>
    </row>
    <row r="308" spans="16:17" ht="12.7" hidden="1" customHeight="1" x14ac:dyDescent="0.2">
      <c r="P308" s="8"/>
      <c r="Q308" s="8"/>
    </row>
    <row r="309" spans="16:17" ht="12.7" hidden="1" customHeight="1" x14ac:dyDescent="0.2">
      <c r="P309" s="8"/>
      <c r="Q309" s="8"/>
    </row>
    <row r="310" spans="16:17" ht="12.7" hidden="1" customHeight="1" x14ac:dyDescent="0.2">
      <c r="P310" s="8"/>
      <c r="Q310" s="8"/>
    </row>
    <row r="311" spans="16:17" ht="12.7" hidden="1" customHeight="1" x14ac:dyDescent="0.2">
      <c r="P311" s="8"/>
      <c r="Q311" s="8"/>
    </row>
  </sheetData>
  <sheetProtection algorithmName="SHA-512" hashValue="e4sXi+VOr1qDDO01GtR6oliWcxssx8xYEaG5+CBE7Bkh7cYrW8JYj1Z4MG8RYUQEZTWqDE3J3OgBk1j92b9GRw==" saltValue="9wBTaDM5KWfvJLubCS8szg==" spinCount="100000" sheet="1" objects="1" scenarios="1" selectLockedCells="1"/>
  <mergeCells count="80">
    <mergeCell ref="M159:O159"/>
    <mergeCell ref="M160:N164"/>
    <mergeCell ref="O160:O164"/>
    <mergeCell ref="M180:O180"/>
    <mergeCell ref="M166:O166"/>
    <mergeCell ref="M167:N171"/>
    <mergeCell ref="O167:O171"/>
    <mergeCell ref="M173:O173"/>
    <mergeCell ref="M174:N178"/>
    <mergeCell ref="O174:O178"/>
    <mergeCell ref="M145:O145"/>
    <mergeCell ref="M146:N150"/>
    <mergeCell ref="O146:O150"/>
    <mergeCell ref="M152:O152"/>
    <mergeCell ref="M153:N157"/>
    <mergeCell ref="O153:O157"/>
    <mergeCell ref="M131:O131"/>
    <mergeCell ref="M132:N136"/>
    <mergeCell ref="O132:O136"/>
    <mergeCell ref="M138:O138"/>
    <mergeCell ref="M139:N143"/>
    <mergeCell ref="O139:O143"/>
    <mergeCell ref="M117:O117"/>
    <mergeCell ref="M118:N122"/>
    <mergeCell ref="O118:O122"/>
    <mergeCell ref="M124:O124"/>
    <mergeCell ref="M125:N129"/>
    <mergeCell ref="O125:O129"/>
    <mergeCell ref="M103:O103"/>
    <mergeCell ref="M104:N108"/>
    <mergeCell ref="O104:O108"/>
    <mergeCell ref="M110:O110"/>
    <mergeCell ref="M111:N115"/>
    <mergeCell ref="O111:O115"/>
    <mergeCell ref="M89:O89"/>
    <mergeCell ref="M90:N94"/>
    <mergeCell ref="O90:O94"/>
    <mergeCell ref="M96:O96"/>
    <mergeCell ref="M97:N101"/>
    <mergeCell ref="O97:O101"/>
    <mergeCell ref="M75:O75"/>
    <mergeCell ref="M76:N80"/>
    <mergeCell ref="O76:O80"/>
    <mergeCell ref="M82:O82"/>
    <mergeCell ref="M83:N87"/>
    <mergeCell ref="O83:O87"/>
    <mergeCell ref="M61:O61"/>
    <mergeCell ref="M62:N66"/>
    <mergeCell ref="O62:O66"/>
    <mergeCell ref="M68:O68"/>
    <mergeCell ref="M69:N73"/>
    <mergeCell ref="O69:O73"/>
    <mergeCell ref="M47:O47"/>
    <mergeCell ref="M48:N52"/>
    <mergeCell ref="O48:O52"/>
    <mergeCell ref="M54:O54"/>
    <mergeCell ref="M55:N59"/>
    <mergeCell ref="O55:O59"/>
    <mergeCell ref="M33:O33"/>
    <mergeCell ref="M34:N38"/>
    <mergeCell ref="O34:O38"/>
    <mergeCell ref="M40:O40"/>
    <mergeCell ref="M41:N45"/>
    <mergeCell ref="O41:O45"/>
    <mergeCell ref="M20:N24"/>
    <mergeCell ref="O20:O24"/>
    <mergeCell ref="M26:O26"/>
    <mergeCell ref="M27:N31"/>
    <mergeCell ref="O27:O31"/>
    <mergeCell ref="M12:O12"/>
    <mergeCell ref="M13:N17"/>
    <mergeCell ref="O13:O17"/>
    <mergeCell ref="M19:O19"/>
    <mergeCell ref="M6:N10"/>
    <mergeCell ref="O6:O10"/>
    <mergeCell ref="M1:N1"/>
    <mergeCell ref="C3:C5"/>
    <mergeCell ref="L3:L5"/>
    <mergeCell ref="M3:O5"/>
    <mergeCell ref="P3:Q5"/>
  </mergeCells>
  <conditionalFormatting sqref="E5">
    <cfRule type="expression" dxfId="574" priority="1068">
      <formula>E5="red"</formula>
    </cfRule>
    <cfRule type="expression" dxfId="573" priority="1069">
      <formula>E5="blue"</formula>
    </cfRule>
    <cfRule type="expression" dxfId="572" priority="1070">
      <formula>E5="GREEN"</formula>
    </cfRule>
    <cfRule type="expression" dxfId="571" priority="1071">
      <formula>E5="BROWN"</formula>
    </cfRule>
    <cfRule type="expression" dxfId="570" priority="1072">
      <formula>E5="yellow"</formula>
    </cfRule>
    <cfRule type="expression" dxfId="569" priority="1073">
      <formula>E5="black"</formula>
    </cfRule>
  </conditionalFormatting>
  <conditionalFormatting sqref="J5">
    <cfRule type="expression" dxfId="568" priority="1062">
      <formula>J5="black"</formula>
    </cfRule>
    <cfRule type="expression" dxfId="567" priority="1063">
      <formula>J5="red"</formula>
    </cfRule>
    <cfRule type="expression" dxfId="566" priority="1064">
      <formula>J5="brown"</formula>
    </cfRule>
    <cfRule type="expression" dxfId="565" priority="1065">
      <formula>J5="green"</formula>
    </cfRule>
    <cfRule type="expression" dxfId="564" priority="1066">
      <formula>J5="blue"</formula>
    </cfRule>
    <cfRule type="expression" dxfId="563" priority="1067">
      <formula>J5="yellow"</formula>
    </cfRule>
  </conditionalFormatting>
  <conditionalFormatting sqref="F5">
    <cfRule type="expression" dxfId="562" priority="1056">
      <formula>F5="red"</formula>
    </cfRule>
    <cfRule type="expression" dxfId="561" priority="1057">
      <formula>F5="blue"</formula>
    </cfRule>
    <cfRule type="expression" dxfId="560" priority="1058">
      <formula>F5="GREEN"</formula>
    </cfRule>
    <cfRule type="expression" dxfId="559" priority="1059">
      <formula>F5="BROWN"</formula>
    </cfRule>
    <cfRule type="expression" dxfId="558" priority="1060">
      <formula>F5="yellow"</formula>
    </cfRule>
    <cfRule type="expression" dxfId="557" priority="1061">
      <formula>F5="black"</formula>
    </cfRule>
  </conditionalFormatting>
  <conditionalFormatting sqref="G5">
    <cfRule type="expression" dxfId="556" priority="1050">
      <formula>G5="red"</formula>
    </cfRule>
    <cfRule type="expression" dxfId="555" priority="1051">
      <formula>G5="blue"</formula>
    </cfRule>
    <cfRule type="expression" dxfId="554" priority="1052">
      <formula>G5="GREEN"</formula>
    </cfRule>
    <cfRule type="expression" dxfId="553" priority="1053">
      <formula>G5="BROWN"</formula>
    </cfRule>
    <cfRule type="expression" dxfId="552" priority="1054">
      <formula>G5="yellow"</formula>
    </cfRule>
    <cfRule type="expression" dxfId="551" priority="1055">
      <formula>G5="black"</formula>
    </cfRule>
  </conditionalFormatting>
  <conditionalFormatting sqref="H5">
    <cfRule type="expression" dxfId="550" priority="1044">
      <formula>H5="red"</formula>
    </cfRule>
    <cfRule type="expression" dxfId="549" priority="1045">
      <formula>H5="blue"</formula>
    </cfRule>
    <cfRule type="expression" dxfId="548" priority="1046">
      <formula>H5="GREEN"</formula>
    </cfRule>
    <cfRule type="expression" dxfId="547" priority="1047">
      <formula>H5="BROWN"</formula>
    </cfRule>
    <cfRule type="expression" dxfId="546" priority="1048">
      <formula>H5="yellow"</formula>
    </cfRule>
    <cfRule type="expression" dxfId="545" priority="1049">
      <formula>H5="black"</formula>
    </cfRule>
  </conditionalFormatting>
  <conditionalFormatting sqref="I5">
    <cfRule type="expression" dxfId="544" priority="1038">
      <formula>I5="red"</formula>
    </cfRule>
    <cfRule type="expression" dxfId="543" priority="1039">
      <formula>I5="blue"</formula>
    </cfRule>
    <cfRule type="expression" dxfId="542" priority="1040">
      <formula>I5="GREEN"</formula>
    </cfRule>
    <cfRule type="expression" dxfId="541" priority="1041">
      <formula>I5="BROWN"</formula>
    </cfRule>
    <cfRule type="expression" dxfId="540" priority="1042">
      <formula>I5="yellow"</formula>
    </cfRule>
    <cfRule type="expression" dxfId="539" priority="1043">
      <formula>I5="black"</formula>
    </cfRule>
  </conditionalFormatting>
  <conditionalFormatting sqref="E5:J5">
    <cfRule type="expression" dxfId="538" priority="1037" stopIfTrue="1">
      <formula>E5=FALSE</formula>
    </cfRule>
  </conditionalFormatting>
  <conditionalFormatting sqref="B8">
    <cfRule type="expression" dxfId="537" priority="1031">
      <formula>B8="red"</formula>
    </cfRule>
    <cfRule type="expression" dxfId="536" priority="1032">
      <formula>B8="blue"</formula>
    </cfRule>
    <cfRule type="expression" dxfId="535" priority="1033">
      <formula>B8="GREEN"</formula>
    </cfRule>
    <cfRule type="expression" dxfId="534" priority="1034">
      <formula>B8="BROWN"</formula>
    </cfRule>
    <cfRule type="expression" dxfId="533" priority="1035">
      <formula>B8="yellow"</formula>
    </cfRule>
    <cfRule type="expression" dxfId="532" priority="1036">
      <formula>B8="black"</formula>
    </cfRule>
  </conditionalFormatting>
  <conditionalFormatting sqref="B8">
    <cfRule type="expression" dxfId="531" priority="1030" stopIfTrue="1">
      <formula>B8=FALSE</formula>
    </cfRule>
  </conditionalFormatting>
  <conditionalFormatting sqref="B8">
    <cfRule type="expression" dxfId="530" priority="1024">
      <formula>B8="red"</formula>
    </cfRule>
    <cfRule type="expression" dxfId="529" priority="1025">
      <formula>B8="blue"</formula>
    </cfRule>
    <cfRule type="expression" dxfId="528" priority="1026">
      <formula>B8="GREEN"</formula>
    </cfRule>
    <cfRule type="expression" dxfId="527" priority="1027">
      <formula>B8="BROWN"</formula>
    </cfRule>
    <cfRule type="expression" dxfId="526" priority="1028">
      <formula>B8="yellow"</formula>
    </cfRule>
    <cfRule type="expression" dxfId="525" priority="1029">
      <formula>B8="black"</formula>
    </cfRule>
  </conditionalFormatting>
  <conditionalFormatting sqref="B8">
    <cfRule type="expression" dxfId="524" priority="1023" stopIfTrue="1">
      <formula>B8=FALSE</formula>
    </cfRule>
  </conditionalFormatting>
  <conditionalFormatting sqref="K5">
    <cfRule type="expression" dxfId="523" priority="1017">
      <formula>K5="black"</formula>
    </cfRule>
    <cfRule type="expression" dxfId="522" priority="1018">
      <formula>K5="red"</formula>
    </cfRule>
    <cfRule type="expression" dxfId="521" priority="1019">
      <formula>K5="brown"</formula>
    </cfRule>
    <cfRule type="expression" dxfId="520" priority="1020">
      <formula>K5="green"</formula>
    </cfRule>
    <cfRule type="expression" dxfId="519" priority="1021">
      <formula>K5="blue"</formula>
    </cfRule>
    <cfRule type="expression" dxfId="518" priority="1022">
      <formula>K5="yellow"</formula>
    </cfRule>
  </conditionalFormatting>
  <conditionalFormatting sqref="K5">
    <cfRule type="expression" dxfId="517" priority="1016" stopIfTrue="1">
      <formula>K5=FALSE</formula>
    </cfRule>
  </conditionalFormatting>
  <conditionalFormatting sqref="B9">
    <cfRule type="expression" dxfId="516" priority="674">
      <formula>B9="red"</formula>
    </cfRule>
    <cfRule type="expression" dxfId="515" priority="675">
      <formula>B9="blue"</formula>
    </cfRule>
    <cfRule type="expression" dxfId="514" priority="676">
      <formula>B9="GREEN"</formula>
    </cfRule>
    <cfRule type="expression" dxfId="513" priority="677">
      <formula>B9="BROWN"</formula>
    </cfRule>
    <cfRule type="expression" dxfId="512" priority="678">
      <formula>B9="yellow"</formula>
    </cfRule>
    <cfRule type="expression" dxfId="511" priority="679">
      <formula>B9="black"</formula>
    </cfRule>
  </conditionalFormatting>
  <conditionalFormatting sqref="B9">
    <cfRule type="expression" dxfId="510" priority="673" stopIfTrue="1">
      <formula>B9=FALSE</formula>
    </cfRule>
  </conditionalFormatting>
  <conditionalFormatting sqref="B15">
    <cfRule type="expression" dxfId="509" priority="499">
      <formula>B15="red"</formula>
    </cfRule>
    <cfRule type="expression" dxfId="508" priority="500">
      <formula>B15="blue"</formula>
    </cfRule>
    <cfRule type="expression" dxfId="507" priority="501">
      <formula>B15="GREEN"</formula>
    </cfRule>
    <cfRule type="expression" dxfId="506" priority="502">
      <formula>B15="BROWN"</formula>
    </cfRule>
    <cfRule type="expression" dxfId="505" priority="503">
      <formula>B15="yellow"</formula>
    </cfRule>
    <cfRule type="expression" dxfId="504" priority="504">
      <formula>B15="black"</formula>
    </cfRule>
  </conditionalFormatting>
  <conditionalFormatting sqref="B15">
    <cfRule type="expression" dxfId="503" priority="498" stopIfTrue="1">
      <formula>B15=FALSE</formula>
    </cfRule>
  </conditionalFormatting>
  <conditionalFormatting sqref="B15">
    <cfRule type="expression" dxfId="502" priority="492">
      <formula>B15="red"</formula>
    </cfRule>
    <cfRule type="expression" dxfId="501" priority="493">
      <formula>B15="blue"</formula>
    </cfRule>
    <cfRule type="expression" dxfId="500" priority="494">
      <formula>B15="GREEN"</formula>
    </cfRule>
    <cfRule type="expression" dxfId="499" priority="495">
      <formula>B15="BROWN"</formula>
    </cfRule>
    <cfRule type="expression" dxfId="498" priority="496">
      <formula>B15="yellow"</formula>
    </cfRule>
    <cfRule type="expression" dxfId="497" priority="497">
      <formula>B15="black"</formula>
    </cfRule>
  </conditionalFormatting>
  <conditionalFormatting sqref="B15">
    <cfRule type="expression" dxfId="496" priority="491" stopIfTrue="1">
      <formula>B15=FALSE</formula>
    </cfRule>
  </conditionalFormatting>
  <conditionalFormatting sqref="B16">
    <cfRule type="expression" dxfId="495" priority="485">
      <formula>B16="red"</formula>
    </cfRule>
    <cfRule type="expression" dxfId="494" priority="486">
      <formula>B16="blue"</formula>
    </cfRule>
    <cfRule type="expression" dxfId="493" priority="487">
      <formula>B16="GREEN"</formula>
    </cfRule>
    <cfRule type="expression" dxfId="492" priority="488">
      <formula>B16="BROWN"</formula>
    </cfRule>
    <cfRule type="expression" dxfId="491" priority="489">
      <formula>B16="yellow"</formula>
    </cfRule>
    <cfRule type="expression" dxfId="490" priority="490">
      <formula>B16="black"</formula>
    </cfRule>
  </conditionalFormatting>
  <conditionalFormatting sqref="B16">
    <cfRule type="expression" dxfId="489" priority="484" stopIfTrue="1">
      <formula>B16=FALSE</formula>
    </cfRule>
  </conditionalFormatting>
  <conditionalFormatting sqref="B22">
    <cfRule type="expression" dxfId="488" priority="478">
      <formula>B22="red"</formula>
    </cfRule>
    <cfRule type="expression" dxfId="487" priority="479">
      <formula>B22="blue"</formula>
    </cfRule>
    <cfRule type="expression" dxfId="486" priority="480">
      <formula>B22="GREEN"</formula>
    </cfRule>
    <cfRule type="expression" dxfId="485" priority="481">
      <formula>B22="BROWN"</formula>
    </cfRule>
    <cfRule type="expression" dxfId="484" priority="482">
      <formula>B22="yellow"</formula>
    </cfRule>
    <cfRule type="expression" dxfId="483" priority="483">
      <formula>B22="black"</formula>
    </cfRule>
  </conditionalFormatting>
  <conditionalFormatting sqref="B22">
    <cfRule type="expression" dxfId="482" priority="477" stopIfTrue="1">
      <formula>B22=FALSE</formula>
    </cfRule>
  </conditionalFormatting>
  <conditionalFormatting sqref="B22">
    <cfRule type="expression" dxfId="481" priority="471">
      <formula>B22="red"</formula>
    </cfRule>
    <cfRule type="expression" dxfId="480" priority="472">
      <formula>B22="blue"</formula>
    </cfRule>
    <cfRule type="expression" dxfId="479" priority="473">
      <formula>B22="GREEN"</formula>
    </cfRule>
    <cfRule type="expression" dxfId="478" priority="474">
      <formula>B22="BROWN"</formula>
    </cfRule>
    <cfRule type="expression" dxfId="477" priority="475">
      <formula>B22="yellow"</formula>
    </cfRule>
    <cfRule type="expression" dxfId="476" priority="476">
      <formula>B22="black"</formula>
    </cfRule>
  </conditionalFormatting>
  <conditionalFormatting sqref="B22">
    <cfRule type="expression" dxfId="475" priority="470" stopIfTrue="1">
      <formula>B22=FALSE</formula>
    </cfRule>
  </conditionalFormatting>
  <conditionalFormatting sqref="B23">
    <cfRule type="expression" dxfId="474" priority="464">
      <formula>B23="red"</formula>
    </cfRule>
    <cfRule type="expression" dxfId="473" priority="465">
      <formula>B23="blue"</formula>
    </cfRule>
    <cfRule type="expression" dxfId="472" priority="466">
      <formula>B23="GREEN"</formula>
    </cfRule>
    <cfRule type="expression" dxfId="471" priority="467">
      <formula>B23="BROWN"</formula>
    </cfRule>
    <cfRule type="expression" dxfId="470" priority="468">
      <formula>B23="yellow"</formula>
    </cfRule>
    <cfRule type="expression" dxfId="469" priority="469">
      <formula>B23="black"</formula>
    </cfRule>
  </conditionalFormatting>
  <conditionalFormatting sqref="B23">
    <cfRule type="expression" dxfId="468" priority="463" stopIfTrue="1">
      <formula>B23=FALSE</formula>
    </cfRule>
  </conditionalFormatting>
  <conditionalFormatting sqref="B29">
    <cfRule type="expression" dxfId="467" priority="457">
      <formula>B29="red"</formula>
    </cfRule>
    <cfRule type="expression" dxfId="466" priority="458">
      <formula>B29="blue"</formula>
    </cfRule>
    <cfRule type="expression" dxfId="465" priority="459">
      <formula>B29="GREEN"</formula>
    </cfRule>
    <cfRule type="expression" dxfId="464" priority="460">
      <formula>B29="BROWN"</formula>
    </cfRule>
    <cfRule type="expression" dxfId="463" priority="461">
      <formula>B29="yellow"</formula>
    </cfRule>
    <cfRule type="expression" dxfId="462" priority="462">
      <formula>B29="black"</formula>
    </cfRule>
  </conditionalFormatting>
  <conditionalFormatting sqref="B29">
    <cfRule type="expression" dxfId="461" priority="456" stopIfTrue="1">
      <formula>B29=FALSE</formula>
    </cfRule>
  </conditionalFormatting>
  <conditionalFormatting sqref="B29">
    <cfRule type="expression" dxfId="460" priority="450">
      <formula>B29="red"</formula>
    </cfRule>
    <cfRule type="expression" dxfId="459" priority="451">
      <formula>B29="blue"</formula>
    </cfRule>
    <cfRule type="expression" dxfId="458" priority="452">
      <formula>B29="GREEN"</formula>
    </cfRule>
    <cfRule type="expression" dxfId="457" priority="453">
      <formula>B29="BROWN"</formula>
    </cfRule>
    <cfRule type="expression" dxfId="456" priority="454">
      <formula>B29="yellow"</formula>
    </cfRule>
    <cfRule type="expression" dxfId="455" priority="455">
      <formula>B29="black"</formula>
    </cfRule>
  </conditionalFormatting>
  <conditionalFormatting sqref="B29">
    <cfRule type="expression" dxfId="454" priority="449" stopIfTrue="1">
      <formula>B29=FALSE</formula>
    </cfRule>
  </conditionalFormatting>
  <conditionalFormatting sqref="B30">
    <cfRule type="expression" dxfId="453" priority="443">
      <formula>B30="red"</formula>
    </cfRule>
    <cfRule type="expression" dxfId="452" priority="444">
      <formula>B30="blue"</formula>
    </cfRule>
    <cfRule type="expression" dxfId="451" priority="445">
      <formula>B30="GREEN"</formula>
    </cfRule>
    <cfRule type="expression" dxfId="450" priority="446">
      <formula>B30="BROWN"</formula>
    </cfRule>
    <cfRule type="expression" dxfId="449" priority="447">
      <formula>B30="yellow"</formula>
    </cfRule>
    <cfRule type="expression" dxfId="448" priority="448">
      <formula>B30="black"</formula>
    </cfRule>
  </conditionalFormatting>
  <conditionalFormatting sqref="B30">
    <cfRule type="expression" dxfId="447" priority="442" stopIfTrue="1">
      <formula>B30=FALSE</formula>
    </cfRule>
  </conditionalFormatting>
  <conditionalFormatting sqref="B36">
    <cfRule type="expression" dxfId="446" priority="436">
      <formula>B36="red"</formula>
    </cfRule>
    <cfRule type="expression" dxfId="445" priority="437">
      <formula>B36="blue"</formula>
    </cfRule>
    <cfRule type="expression" dxfId="444" priority="438">
      <formula>B36="GREEN"</formula>
    </cfRule>
    <cfRule type="expression" dxfId="443" priority="439">
      <formula>B36="BROWN"</formula>
    </cfRule>
    <cfRule type="expression" dxfId="442" priority="440">
      <formula>B36="yellow"</formula>
    </cfRule>
    <cfRule type="expression" dxfId="441" priority="441">
      <formula>B36="black"</formula>
    </cfRule>
  </conditionalFormatting>
  <conditionalFormatting sqref="B36">
    <cfRule type="expression" dxfId="440" priority="435" stopIfTrue="1">
      <formula>B36=FALSE</formula>
    </cfRule>
  </conditionalFormatting>
  <conditionalFormatting sqref="B36">
    <cfRule type="expression" dxfId="439" priority="429">
      <formula>B36="red"</formula>
    </cfRule>
    <cfRule type="expression" dxfId="438" priority="430">
      <formula>B36="blue"</formula>
    </cfRule>
    <cfRule type="expression" dxfId="437" priority="431">
      <formula>B36="GREEN"</formula>
    </cfRule>
    <cfRule type="expression" dxfId="436" priority="432">
      <formula>B36="BROWN"</formula>
    </cfRule>
    <cfRule type="expression" dxfId="435" priority="433">
      <formula>B36="yellow"</formula>
    </cfRule>
    <cfRule type="expression" dxfId="434" priority="434">
      <formula>B36="black"</formula>
    </cfRule>
  </conditionalFormatting>
  <conditionalFormatting sqref="B36">
    <cfRule type="expression" dxfId="433" priority="428" stopIfTrue="1">
      <formula>B36=FALSE</formula>
    </cfRule>
  </conditionalFormatting>
  <conditionalFormatting sqref="B37">
    <cfRule type="expression" dxfId="432" priority="422">
      <formula>B37="red"</formula>
    </cfRule>
    <cfRule type="expression" dxfId="431" priority="423">
      <formula>B37="blue"</formula>
    </cfRule>
    <cfRule type="expression" dxfId="430" priority="424">
      <formula>B37="GREEN"</formula>
    </cfRule>
    <cfRule type="expression" dxfId="429" priority="425">
      <formula>B37="BROWN"</formula>
    </cfRule>
    <cfRule type="expression" dxfId="428" priority="426">
      <formula>B37="yellow"</formula>
    </cfRule>
    <cfRule type="expression" dxfId="427" priority="427">
      <formula>B37="black"</formula>
    </cfRule>
  </conditionalFormatting>
  <conditionalFormatting sqref="B37">
    <cfRule type="expression" dxfId="426" priority="421" stopIfTrue="1">
      <formula>B37=FALSE</formula>
    </cfRule>
  </conditionalFormatting>
  <conditionalFormatting sqref="B43">
    <cfRule type="expression" dxfId="425" priority="415">
      <formula>B43="red"</formula>
    </cfRule>
    <cfRule type="expression" dxfId="424" priority="416">
      <formula>B43="blue"</formula>
    </cfRule>
    <cfRule type="expression" dxfId="423" priority="417">
      <formula>B43="GREEN"</formula>
    </cfRule>
    <cfRule type="expression" dxfId="422" priority="418">
      <formula>B43="BROWN"</formula>
    </cfRule>
    <cfRule type="expression" dxfId="421" priority="419">
      <formula>B43="yellow"</formula>
    </cfRule>
    <cfRule type="expression" dxfId="420" priority="420">
      <formula>B43="black"</formula>
    </cfRule>
  </conditionalFormatting>
  <conditionalFormatting sqref="B43">
    <cfRule type="expression" dxfId="419" priority="414" stopIfTrue="1">
      <formula>B43=FALSE</formula>
    </cfRule>
  </conditionalFormatting>
  <conditionalFormatting sqref="B43">
    <cfRule type="expression" dxfId="418" priority="408">
      <formula>B43="red"</formula>
    </cfRule>
    <cfRule type="expression" dxfId="417" priority="409">
      <formula>B43="blue"</formula>
    </cfRule>
    <cfRule type="expression" dxfId="416" priority="410">
      <formula>B43="GREEN"</formula>
    </cfRule>
    <cfRule type="expression" dxfId="415" priority="411">
      <formula>B43="BROWN"</formula>
    </cfRule>
    <cfRule type="expression" dxfId="414" priority="412">
      <formula>B43="yellow"</formula>
    </cfRule>
    <cfRule type="expression" dxfId="413" priority="413">
      <formula>B43="black"</formula>
    </cfRule>
  </conditionalFormatting>
  <conditionalFormatting sqref="B43">
    <cfRule type="expression" dxfId="412" priority="407" stopIfTrue="1">
      <formula>B43=FALSE</formula>
    </cfRule>
  </conditionalFormatting>
  <conditionalFormatting sqref="B44">
    <cfRule type="expression" dxfId="411" priority="401">
      <formula>B44="red"</formula>
    </cfRule>
    <cfRule type="expression" dxfId="410" priority="402">
      <formula>B44="blue"</formula>
    </cfRule>
    <cfRule type="expression" dxfId="409" priority="403">
      <formula>B44="GREEN"</formula>
    </cfRule>
    <cfRule type="expression" dxfId="408" priority="404">
      <formula>B44="BROWN"</formula>
    </cfRule>
    <cfRule type="expression" dxfId="407" priority="405">
      <formula>B44="yellow"</formula>
    </cfRule>
    <cfRule type="expression" dxfId="406" priority="406">
      <formula>B44="black"</formula>
    </cfRule>
  </conditionalFormatting>
  <conditionalFormatting sqref="B44">
    <cfRule type="expression" dxfId="405" priority="400" stopIfTrue="1">
      <formula>B44=FALSE</formula>
    </cfRule>
  </conditionalFormatting>
  <conditionalFormatting sqref="B50">
    <cfRule type="expression" dxfId="404" priority="394">
      <formula>B50="red"</formula>
    </cfRule>
    <cfRule type="expression" dxfId="403" priority="395">
      <formula>B50="blue"</formula>
    </cfRule>
    <cfRule type="expression" dxfId="402" priority="396">
      <formula>B50="GREEN"</formula>
    </cfRule>
    <cfRule type="expression" dxfId="401" priority="397">
      <formula>B50="BROWN"</formula>
    </cfRule>
    <cfRule type="expression" dxfId="400" priority="398">
      <formula>B50="yellow"</formula>
    </cfRule>
    <cfRule type="expression" dxfId="399" priority="399">
      <formula>B50="black"</formula>
    </cfRule>
  </conditionalFormatting>
  <conditionalFormatting sqref="B50">
    <cfRule type="expression" dxfId="398" priority="393" stopIfTrue="1">
      <formula>B50=FALSE</formula>
    </cfRule>
  </conditionalFormatting>
  <conditionalFormatting sqref="B50">
    <cfRule type="expression" dxfId="397" priority="387">
      <formula>B50="red"</formula>
    </cfRule>
    <cfRule type="expression" dxfId="396" priority="388">
      <formula>B50="blue"</formula>
    </cfRule>
    <cfRule type="expression" dxfId="395" priority="389">
      <formula>B50="GREEN"</formula>
    </cfRule>
    <cfRule type="expression" dxfId="394" priority="390">
      <formula>B50="BROWN"</formula>
    </cfRule>
    <cfRule type="expression" dxfId="393" priority="391">
      <formula>B50="yellow"</formula>
    </cfRule>
    <cfRule type="expression" dxfId="392" priority="392">
      <formula>B50="black"</formula>
    </cfRule>
  </conditionalFormatting>
  <conditionalFormatting sqref="B50">
    <cfRule type="expression" dxfId="391" priority="386" stopIfTrue="1">
      <formula>B50=FALSE</formula>
    </cfRule>
  </conditionalFormatting>
  <conditionalFormatting sqref="B51">
    <cfRule type="expression" dxfId="390" priority="380">
      <formula>B51="red"</formula>
    </cfRule>
    <cfRule type="expression" dxfId="389" priority="381">
      <formula>B51="blue"</formula>
    </cfRule>
    <cfRule type="expression" dxfId="388" priority="382">
      <formula>B51="GREEN"</formula>
    </cfRule>
    <cfRule type="expression" dxfId="387" priority="383">
      <formula>B51="BROWN"</formula>
    </cfRule>
    <cfRule type="expression" dxfId="386" priority="384">
      <formula>B51="yellow"</formula>
    </cfRule>
    <cfRule type="expression" dxfId="385" priority="385">
      <formula>B51="black"</formula>
    </cfRule>
  </conditionalFormatting>
  <conditionalFormatting sqref="B51">
    <cfRule type="expression" dxfId="384" priority="379" stopIfTrue="1">
      <formula>B51=FALSE</formula>
    </cfRule>
  </conditionalFormatting>
  <conditionalFormatting sqref="B57">
    <cfRule type="expression" dxfId="383" priority="373">
      <formula>B57="red"</formula>
    </cfRule>
    <cfRule type="expression" dxfId="382" priority="374">
      <formula>B57="blue"</formula>
    </cfRule>
    <cfRule type="expression" dxfId="381" priority="375">
      <formula>B57="GREEN"</formula>
    </cfRule>
    <cfRule type="expression" dxfId="380" priority="376">
      <formula>B57="BROWN"</formula>
    </cfRule>
    <cfRule type="expression" dxfId="379" priority="377">
      <formula>B57="yellow"</formula>
    </cfRule>
    <cfRule type="expression" dxfId="378" priority="378">
      <formula>B57="black"</formula>
    </cfRule>
  </conditionalFormatting>
  <conditionalFormatting sqref="B57">
    <cfRule type="expression" dxfId="377" priority="372" stopIfTrue="1">
      <formula>B57=FALSE</formula>
    </cfRule>
  </conditionalFormatting>
  <conditionalFormatting sqref="B57">
    <cfRule type="expression" dxfId="376" priority="366">
      <formula>B57="red"</formula>
    </cfRule>
    <cfRule type="expression" dxfId="375" priority="367">
      <formula>B57="blue"</formula>
    </cfRule>
    <cfRule type="expression" dxfId="374" priority="368">
      <formula>B57="GREEN"</formula>
    </cfRule>
    <cfRule type="expression" dxfId="373" priority="369">
      <formula>B57="BROWN"</formula>
    </cfRule>
    <cfRule type="expression" dxfId="372" priority="370">
      <formula>B57="yellow"</formula>
    </cfRule>
    <cfRule type="expression" dxfId="371" priority="371">
      <formula>B57="black"</formula>
    </cfRule>
  </conditionalFormatting>
  <conditionalFormatting sqref="B57">
    <cfRule type="expression" dxfId="370" priority="365" stopIfTrue="1">
      <formula>B57=FALSE</formula>
    </cfRule>
  </conditionalFormatting>
  <conditionalFormatting sqref="B58">
    <cfRule type="expression" dxfId="369" priority="359">
      <formula>B58="red"</formula>
    </cfRule>
    <cfRule type="expression" dxfId="368" priority="360">
      <formula>B58="blue"</formula>
    </cfRule>
    <cfRule type="expression" dxfId="367" priority="361">
      <formula>B58="GREEN"</formula>
    </cfRule>
    <cfRule type="expression" dxfId="366" priority="362">
      <formula>B58="BROWN"</formula>
    </cfRule>
    <cfRule type="expression" dxfId="365" priority="363">
      <formula>B58="yellow"</formula>
    </cfRule>
    <cfRule type="expression" dxfId="364" priority="364">
      <formula>B58="black"</formula>
    </cfRule>
  </conditionalFormatting>
  <conditionalFormatting sqref="B58">
    <cfRule type="expression" dxfId="363" priority="358" stopIfTrue="1">
      <formula>B58=FALSE</formula>
    </cfRule>
  </conditionalFormatting>
  <conditionalFormatting sqref="B64">
    <cfRule type="expression" dxfId="362" priority="352">
      <formula>B64="red"</formula>
    </cfRule>
    <cfRule type="expression" dxfId="361" priority="353">
      <formula>B64="blue"</formula>
    </cfRule>
    <cfRule type="expression" dxfId="360" priority="354">
      <formula>B64="GREEN"</formula>
    </cfRule>
    <cfRule type="expression" dxfId="359" priority="355">
      <formula>B64="BROWN"</formula>
    </cfRule>
    <cfRule type="expression" dxfId="358" priority="356">
      <formula>B64="yellow"</formula>
    </cfRule>
    <cfRule type="expression" dxfId="357" priority="357">
      <formula>B64="black"</formula>
    </cfRule>
  </conditionalFormatting>
  <conditionalFormatting sqref="B64">
    <cfRule type="expression" dxfId="356" priority="351" stopIfTrue="1">
      <formula>B64=FALSE</formula>
    </cfRule>
  </conditionalFormatting>
  <conditionalFormatting sqref="B64">
    <cfRule type="expression" dxfId="355" priority="345">
      <formula>B64="red"</formula>
    </cfRule>
    <cfRule type="expression" dxfId="354" priority="346">
      <formula>B64="blue"</formula>
    </cfRule>
    <cfRule type="expression" dxfId="353" priority="347">
      <formula>B64="GREEN"</formula>
    </cfRule>
    <cfRule type="expression" dxfId="352" priority="348">
      <formula>B64="BROWN"</formula>
    </cfRule>
    <cfRule type="expression" dxfId="351" priority="349">
      <formula>B64="yellow"</formula>
    </cfRule>
    <cfRule type="expression" dxfId="350" priority="350">
      <formula>B64="black"</formula>
    </cfRule>
  </conditionalFormatting>
  <conditionalFormatting sqref="B64">
    <cfRule type="expression" dxfId="349" priority="344" stopIfTrue="1">
      <formula>B64=FALSE</formula>
    </cfRule>
  </conditionalFormatting>
  <conditionalFormatting sqref="B65">
    <cfRule type="expression" dxfId="348" priority="338">
      <formula>B65="red"</formula>
    </cfRule>
    <cfRule type="expression" dxfId="347" priority="339">
      <formula>B65="blue"</formula>
    </cfRule>
    <cfRule type="expression" dxfId="346" priority="340">
      <formula>B65="GREEN"</formula>
    </cfRule>
    <cfRule type="expression" dxfId="345" priority="341">
      <formula>B65="BROWN"</formula>
    </cfRule>
    <cfRule type="expression" dxfId="344" priority="342">
      <formula>B65="yellow"</formula>
    </cfRule>
    <cfRule type="expression" dxfId="343" priority="343">
      <formula>B65="black"</formula>
    </cfRule>
  </conditionalFormatting>
  <conditionalFormatting sqref="B65">
    <cfRule type="expression" dxfId="342" priority="337" stopIfTrue="1">
      <formula>B65=FALSE</formula>
    </cfRule>
  </conditionalFormatting>
  <conditionalFormatting sqref="B71">
    <cfRule type="expression" dxfId="341" priority="331">
      <formula>B71="red"</formula>
    </cfRule>
    <cfRule type="expression" dxfId="340" priority="332">
      <formula>B71="blue"</formula>
    </cfRule>
    <cfRule type="expression" dxfId="339" priority="333">
      <formula>B71="GREEN"</formula>
    </cfRule>
    <cfRule type="expression" dxfId="338" priority="334">
      <formula>B71="BROWN"</formula>
    </cfRule>
    <cfRule type="expression" dxfId="337" priority="335">
      <formula>B71="yellow"</formula>
    </cfRule>
    <cfRule type="expression" dxfId="336" priority="336">
      <formula>B71="black"</formula>
    </cfRule>
  </conditionalFormatting>
  <conditionalFormatting sqref="B71">
    <cfRule type="expression" dxfId="335" priority="330" stopIfTrue="1">
      <formula>B71=FALSE</formula>
    </cfRule>
  </conditionalFormatting>
  <conditionalFormatting sqref="B71">
    <cfRule type="expression" dxfId="334" priority="324">
      <formula>B71="red"</formula>
    </cfRule>
    <cfRule type="expression" dxfId="333" priority="325">
      <formula>B71="blue"</formula>
    </cfRule>
    <cfRule type="expression" dxfId="332" priority="326">
      <formula>B71="GREEN"</formula>
    </cfRule>
    <cfRule type="expression" dxfId="331" priority="327">
      <formula>B71="BROWN"</formula>
    </cfRule>
    <cfRule type="expression" dxfId="330" priority="328">
      <formula>B71="yellow"</formula>
    </cfRule>
    <cfRule type="expression" dxfId="329" priority="329">
      <formula>B71="black"</formula>
    </cfRule>
  </conditionalFormatting>
  <conditionalFormatting sqref="B71">
    <cfRule type="expression" dxfId="328" priority="323" stopIfTrue="1">
      <formula>B71=FALSE</formula>
    </cfRule>
  </conditionalFormatting>
  <conditionalFormatting sqref="B72">
    <cfRule type="expression" dxfId="327" priority="317">
      <formula>B72="red"</formula>
    </cfRule>
    <cfRule type="expression" dxfId="326" priority="318">
      <formula>B72="blue"</formula>
    </cfRule>
    <cfRule type="expression" dxfId="325" priority="319">
      <formula>B72="GREEN"</formula>
    </cfRule>
    <cfRule type="expression" dxfId="324" priority="320">
      <formula>B72="BROWN"</formula>
    </cfRule>
    <cfRule type="expression" dxfId="323" priority="321">
      <formula>B72="yellow"</formula>
    </cfRule>
    <cfRule type="expression" dxfId="322" priority="322">
      <formula>B72="black"</formula>
    </cfRule>
  </conditionalFormatting>
  <conditionalFormatting sqref="B72">
    <cfRule type="expression" dxfId="321" priority="316" stopIfTrue="1">
      <formula>B72=FALSE</formula>
    </cfRule>
  </conditionalFormatting>
  <conditionalFormatting sqref="B78">
    <cfRule type="expression" dxfId="320" priority="310">
      <formula>B78="red"</formula>
    </cfRule>
    <cfRule type="expression" dxfId="319" priority="311">
      <formula>B78="blue"</formula>
    </cfRule>
    <cfRule type="expression" dxfId="318" priority="312">
      <formula>B78="GREEN"</formula>
    </cfRule>
    <cfRule type="expression" dxfId="317" priority="313">
      <formula>B78="BROWN"</formula>
    </cfRule>
    <cfRule type="expression" dxfId="316" priority="314">
      <formula>B78="yellow"</formula>
    </cfRule>
    <cfRule type="expression" dxfId="315" priority="315">
      <formula>B78="black"</formula>
    </cfRule>
  </conditionalFormatting>
  <conditionalFormatting sqref="B78">
    <cfRule type="expression" dxfId="314" priority="309" stopIfTrue="1">
      <formula>B78=FALSE</formula>
    </cfRule>
  </conditionalFormatting>
  <conditionalFormatting sqref="B78">
    <cfRule type="expression" dxfId="313" priority="303">
      <formula>B78="red"</formula>
    </cfRule>
    <cfRule type="expression" dxfId="312" priority="304">
      <formula>B78="blue"</formula>
    </cfRule>
    <cfRule type="expression" dxfId="311" priority="305">
      <formula>B78="GREEN"</formula>
    </cfRule>
    <cfRule type="expression" dxfId="310" priority="306">
      <formula>B78="BROWN"</formula>
    </cfRule>
    <cfRule type="expression" dxfId="309" priority="307">
      <formula>B78="yellow"</formula>
    </cfRule>
    <cfRule type="expression" dxfId="308" priority="308">
      <formula>B78="black"</formula>
    </cfRule>
  </conditionalFormatting>
  <conditionalFormatting sqref="B78">
    <cfRule type="expression" dxfId="307" priority="302" stopIfTrue="1">
      <formula>B78=FALSE</formula>
    </cfRule>
  </conditionalFormatting>
  <conditionalFormatting sqref="B79">
    <cfRule type="expression" dxfId="306" priority="296">
      <formula>B79="red"</formula>
    </cfRule>
    <cfRule type="expression" dxfId="305" priority="297">
      <formula>B79="blue"</formula>
    </cfRule>
    <cfRule type="expression" dxfId="304" priority="298">
      <formula>B79="GREEN"</formula>
    </cfRule>
    <cfRule type="expression" dxfId="303" priority="299">
      <formula>B79="BROWN"</formula>
    </cfRule>
    <cfRule type="expression" dxfId="302" priority="300">
      <formula>B79="yellow"</formula>
    </cfRule>
    <cfRule type="expression" dxfId="301" priority="301">
      <formula>B79="black"</formula>
    </cfRule>
  </conditionalFormatting>
  <conditionalFormatting sqref="B79">
    <cfRule type="expression" dxfId="300" priority="295" stopIfTrue="1">
      <formula>B79=FALSE</formula>
    </cfRule>
  </conditionalFormatting>
  <conditionalFormatting sqref="B85">
    <cfRule type="expression" dxfId="299" priority="289">
      <formula>B85="red"</formula>
    </cfRule>
    <cfRule type="expression" dxfId="298" priority="290">
      <formula>B85="blue"</formula>
    </cfRule>
    <cfRule type="expression" dxfId="297" priority="291">
      <formula>B85="GREEN"</formula>
    </cfRule>
    <cfRule type="expression" dxfId="296" priority="292">
      <formula>B85="BROWN"</formula>
    </cfRule>
    <cfRule type="expression" dxfId="295" priority="293">
      <formula>B85="yellow"</formula>
    </cfRule>
    <cfRule type="expression" dxfId="294" priority="294">
      <formula>B85="black"</formula>
    </cfRule>
  </conditionalFormatting>
  <conditionalFormatting sqref="B85">
    <cfRule type="expression" dxfId="293" priority="288" stopIfTrue="1">
      <formula>B85=FALSE</formula>
    </cfRule>
  </conditionalFormatting>
  <conditionalFormatting sqref="B85">
    <cfRule type="expression" dxfId="292" priority="282">
      <formula>B85="red"</formula>
    </cfRule>
    <cfRule type="expression" dxfId="291" priority="283">
      <formula>B85="blue"</formula>
    </cfRule>
    <cfRule type="expression" dxfId="290" priority="284">
      <formula>B85="GREEN"</formula>
    </cfRule>
    <cfRule type="expression" dxfId="289" priority="285">
      <formula>B85="BROWN"</formula>
    </cfRule>
    <cfRule type="expression" dxfId="288" priority="286">
      <formula>B85="yellow"</formula>
    </cfRule>
    <cfRule type="expression" dxfId="287" priority="287">
      <formula>B85="black"</formula>
    </cfRule>
  </conditionalFormatting>
  <conditionalFormatting sqref="B85">
    <cfRule type="expression" dxfId="286" priority="281" stopIfTrue="1">
      <formula>B85=FALSE</formula>
    </cfRule>
  </conditionalFormatting>
  <conditionalFormatting sqref="B86">
    <cfRule type="expression" dxfId="285" priority="275">
      <formula>B86="red"</formula>
    </cfRule>
    <cfRule type="expression" dxfId="284" priority="276">
      <formula>B86="blue"</formula>
    </cfRule>
    <cfRule type="expression" dxfId="283" priority="277">
      <formula>B86="GREEN"</formula>
    </cfRule>
    <cfRule type="expression" dxfId="282" priority="278">
      <formula>B86="BROWN"</formula>
    </cfRule>
    <cfRule type="expression" dxfId="281" priority="279">
      <formula>B86="yellow"</formula>
    </cfRule>
    <cfRule type="expression" dxfId="280" priority="280">
      <formula>B86="black"</formula>
    </cfRule>
  </conditionalFormatting>
  <conditionalFormatting sqref="B86">
    <cfRule type="expression" dxfId="279" priority="274" stopIfTrue="1">
      <formula>B86=FALSE</formula>
    </cfRule>
  </conditionalFormatting>
  <conditionalFormatting sqref="B92">
    <cfRule type="expression" dxfId="278" priority="268">
      <formula>B92="red"</formula>
    </cfRule>
    <cfRule type="expression" dxfId="277" priority="269">
      <formula>B92="blue"</formula>
    </cfRule>
    <cfRule type="expression" dxfId="276" priority="270">
      <formula>B92="GREEN"</formula>
    </cfRule>
    <cfRule type="expression" dxfId="275" priority="271">
      <formula>B92="BROWN"</formula>
    </cfRule>
    <cfRule type="expression" dxfId="274" priority="272">
      <formula>B92="yellow"</formula>
    </cfRule>
    <cfRule type="expression" dxfId="273" priority="273">
      <formula>B92="black"</formula>
    </cfRule>
  </conditionalFormatting>
  <conditionalFormatting sqref="B92">
    <cfRule type="expression" dxfId="272" priority="267" stopIfTrue="1">
      <formula>B92=FALSE</formula>
    </cfRule>
  </conditionalFormatting>
  <conditionalFormatting sqref="B92">
    <cfRule type="expression" dxfId="271" priority="261">
      <formula>B92="red"</formula>
    </cfRule>
    <cfRule type="expression" dxfId="270" priority="262">
      <formula>B92="blue"</formula>
    </cfRule>
    <cfRule type="expression" dxfId="269" priority="263">
      <formula>B92="GREEN"</formula>
    </cfRule>
    <cfRule type="expression" dxfId="268" priority="264">
      <formula>B92="BROWN"</formula>
    </cfRule>
    <cfRule type="expression" dxfId="267" priority="265">
      <formula>B92="yellow"</formula>
    </cfRule>
    <cfRule type="expression" dxfId="266" priority="266">
      <formula>B92="black"</formula>
    </cfRule>
  </conditionalFormatting>
  <conditionalFormatting sqref="B92">
    <cfRule type="expression" dxfId="265" priority="260" stopIfTrue="1">
      <formula>B92=FALSE</formula>
    </cfRule>
  </conditionalFormatting>
  <conditionalFormatting sqref="B93">
    <cfRule type="expression" dxfId="264" priority="254">
      <formula>B93="red"</formula>
    </cfRule>
    <cfRule type="expression" dxfId="263" priority="255">
      <formula>B93="blue"</formula>
    </cfRule>
    <cfRule type="expression" dxfId="262" priority="256">
      <formula>B93="GREEN"</formula>
    </cfRule>
    <cfRule type="expression" dxfId="261" priority="257">
      <formula>B93="BROWN"</formula>
    </cfRule>
    <cfRule type="expression" dxfId="260" priority="258">
      <formula>B93="yellow"</formula>
    </cfRule>
    <cfRule type="expression" dxfId="259" priority="259">
      <formula>B93="black"</formula>
    </cfRule>
  </conditionalFormatting>
  <conditionalFormatting sqref="B93">
    <cfRule type="expression" dxfId="258" priority="253" stopIfTrue="1">
      <formula>B93=FALSE</formula>
    </cfRule>
  </conditionalFormatting>
  <conditionalFormatting sqref="B99">
    <cfRule type="expression" dxfId="257" priority="247">
      <formula>B99="red"</formula>
    </cfRule>
    <cfRule type="expression" dxfId="256" priority="248">
      <formula>B99="blue"</formula>
    </cfRule>
    <cfRule type="expression" dxfId="255" priority="249">
      <formula>B99="GREEN"</formula>
    </cfRule>
    <cfRule type="expression" dxfId="254" priority="250">
      <formula>B99="BROWN"</formula>
    </cfRule>
    <cfRule type="expression" dxfId="253" priority="251">
      <formula>B99="yellow"</formula>
    </cfRule>
    <cfRule type="expression" dxfId="252" priority="252">
      <formula>B99="black"</formula>
    </cfRule>
  </conditionalFormatting>
  <conditionalFormatting sqref="B99">
    <cfRule type="expression" dxfId="251" priority="246" stopIfTrue="1">
      <formula>B99=FALSE</formula>
    </cfRule>
  </conditionalFormatting>
  <conditionalFormatting sqref="B99">
    <cfRule type="expression" dxfId="250" priority="240">
      <formula>B99="red"</formula>
    </cfRule>
    <cfRule type="expression" dxfId="249" priority="241">
      <formula>B99="blue"</formula>
    </cfRule>
    <cfRule type="expression" dxfId="248" priority="242">
      <formula>B99="GREEN"</formula>
    </cfRule>
    <cfRule type="expression" dxfId="247" priority="243">
      <formula>B99="BROWN"</formula>
    </cfRule>
    <cfRule type="expression" dxfId="246" priority="244">
      <formula>B99="yellow"</formula>
    </cfRule>
    <cfRule type="expression" dxfId="245" priority="245">
      <formula>B99="black"</formula>
    </cfRule>
  </conditionalFormatting>
  <conditionalFormatting sqref="B99">
    <cfRule type="expression" dxfId="244" priority="239" stopIfTrue="1">
      <formula>B99=FALSE</formula>
    </cfRule>
  </conditionalFormatting>
  <conditionalFormatting sqref="B100">
    <cfRule type="expression" dxfId="243" priority="233">
      <formula>B100="red"</formula>
    </cfRule>
    <cfRule type="expression" dxfId="242" priority="234">
      <formula>B100="blue"</formula>
    </cfRule>
    <cfRule type="expression" dxfId="241" priority="235">
      <formula>B100="GREEN"</formula>
    </cfRule>
    <cfRule type="expression" dxfId="240" priority="236">
      <formula>B100="BROWN"</formula>
    </cfRule>
    <cfRule type="expression" dxfId="239" priority="237">
      <formula>B100="yellow"</formula>
    </cfRule>
    <cfRule type="expression" dxfId="238" priority="238">
      <formula>B100="black"</formula>
    </cfRule>
  </conditionalFormatting>
  <conditionalFormatting sqref="B100">
    <cfRule type="expression" dxfId="237" priority="232" stopIfTrue="1">
      <formula>B100=FALSE</formula>
    </cfRule>
  </conditionalFormatting>
  <conditionalFormatting sqref="B106">
    <cfRule type="expression" dxfId="236" priority="226">
      <formula>B106="red"</formula>
    </cfRule>
    <cfRule type="expression" dxfId="235" priority="227">
      <formula>B106="blue"</formula>
    </cfRule>
    <cfRule type="expression" dxfId="234" priority="228">
      <formula>B106="GREEN"</formula>
    </cfRule>
    <cfRule type="expression" dxfId="233" priority="229">
      <formula>B106="BROWN"</formula>
    </cfRule>
    <cfRule type="expression" dxfId="232" priority="230">
      <formula>B106="yellow"</formula>
    </cfRule>
    <cfRule type="expression" dxfId="231" priority="231">
      <formula>B106="black"</formula>
    </cfRule>
  </conditionalFormatting>
  <conditionalFormatting sqref="B106">
    <cfRule type="expression" dxfId="230" priority="225" stopIfTrue="1">
      <formula>B106=FALSE</formula>
    </cfRule>
  </conditionalFormatting>
  <conditionalFormatting sqref="B106">
    <cfRule type="expression" dxfId="229" priority="219">
      <formula>B106="red"</formula>
    </cfRule>
    <cfRule type="expression" dxfId="228" priority="220">
      <formula>B106="blue"</formula>
    </cfRule>
    <cfRule type="expression" dxfId="227" priority="221">
      <formula>B106="GREEN"</formula>
    </cfRule>
    <cfRule type="expression" dxfId="226" priority="222">
      <formula>B106="BROWN"</formula>
    </cfRule>
    <cfRule type="expression" dxfId="225" priority="223">
      <formula>B106="yellow"</formula>
    </cfRule>
    <cfRule type="expression" dxfId="224" priority="224">
      <formula>B106="black"</formula>
    </cfRule>
  </conditionalFormatting>
  <conditionalFormatting sqref="B106">
    <cfRule type="expression" dxfId="223" priority="218" stopIfTrue="1">
      <formula>B106=FALSE</formula>
    </cfRule>
  </conditionalFormatting>
  <conditionalFormatting sqref="B107">
    <cfRule type="expression" dxfId="222" priority="212">
      <formula>B107="red"</formula>
    </cfRule>
    <cfRule type="expression" dxfId="221" priority="213">
      <formula>B107="blue"</formula>
    </cfRule>
    <cfRule type="expression" dxfId="220" priority="214">
      <formula>B107="GREEN"</formula>
    </cfRule>
    <cfRule type="expression" dxfId="219" priority="215">
      <formula>B107="BROWN"</formula>
    </cfRule>
    <cfRule type="expression" dxfId="218" priority="216">
      <formula>B107="yellow"</formula>
    </cfRule>
    <cfRule type="expression" dxfId="217" priority="217">
      <formula>B107="black"</formula>
    </cfRule>
  </conditionalFormatting>
  <conditionalFormatting sqref="B107">
    <cfRule type="expression" dxfId="216" priority="211" stopIfTrue="1">
      <formula>B107=FALSE</formula>
    </cfRule>
  </conditionalFormatting>
  <conditionalFormatting sqref="B113">
    <cfRule type="expression" dxfId="215" priority="205">
      <formula>B113="red"</formula>
    </cfRule>
    <cfRule type="expression" dxfId="214" priority="206">
      <formula>B113="blue"</formula>
    </cfRule>
    <cfRule type="expression" dxfId="213" priority="207">
      <formula>B113="GREEN"</formula>
    </cfRule>
    <cfRule type="expression" dxfId="212" priority="208">
      <formula>B113="BROWN"</formula>
    </cfRule>
    <cfRule type="expression" dxfId="211" priority="209">
      <formula>B113="yellow"</formula>
    </cfRule>
    <cfRule type="expression" dxfId="210" priority="210">
      <formula>B113="black"</formula>
    </cfRule>
  </conditionalFormatting>
  <conditionalFormatting sqref="B113">
    <cfRule type="expression" dxfId="209" priority="204" stopIfTrue="1">
      <formula>B113=FALSE</formula>
    </cfRule>
  </conditionalFormatting>
  <conditionalFormatting sqref="B113">
    <cfRule type="expression" dxfId="208" priority="198">
      <formula>B113="red"</formula>
    </cfRule>
    <cfRule type="expression" dxfId="207" priority="199">
      <formula>B113="blue"</formula>
    </cfRule>
    <cfRule type="expression" dxfId="206" priority="200">
      <formula>B113="GREEN"</formula>
    </cfRule>
    <cfRule type="expression" dxfId="205" priority="201">
      <formula>B113="BROWN"</formula>
    </cfRule>
    <cfRule type="expression" dxfId="204" priority="202">
      <formula>B113="yellow"</formula>
    </cfRule>
    <cfRule type="expression" dxfId="203" priority="203">
      <formula>B113="black"</formula>
    </cfRule>
  </conditionalFormatting>
  <conditionalFormatting sqref="B113">
    <cfRule type="expression" dxfId="202" priority="197" stopIfTrue="1">
      <formula>B113=FALSE</formula>
    </cfRule>
  </conditionalFormatting>
  <conditionalFormatting sqref="B114">
    <cfRule type="expression" dxfId="201" priority="191">
      <formula>B114="red"</formula>
    </cfRule>
    <cfRule type="expression" dxfId="200" priority="192">
      <formula>B114="blue"</formula>
    </cfRule>
    <cfRule type="expression" dxfId="199" priority="193">
      <formula>B114="GREEN"</formula>
    </cfRule>
    <cfRule type="expression" dxfId="198" priority="194">
      <formula>B114="BROWN"</formula>
    </cfRule>
    <cfRule type="expression" dxfId="197" priority="195">
      <formula>B114="yellow"</formula>
    </cfRule>
    <cfRule type="expression" dxfId="196" priority="196">
      <formula>B114="black"</formula>
    </cfRule>
  </conditionalFormatting>
  <conditionalFormatting sqref="B114">
    <cfRule type="expression" dxfId="195" priority="190" stopIfTrue="1">
      <formula>B114=FALSE</formula>
    </cfRule>
  </conditionalFormatting>
  <conditionalFormatting sqref="B120">
    <cfRule type="expression" dxfId="194" priority="184">
      <formula>B120="red"</formula>
    </cfRule>
    <cfRule type="expression" dxfId="193" priority="185">
      <formula>B120="blue"</formula>
    </cfRule>
    <cfRule type="expression" dxfId="192" priority="186">
      <formula>B120="GREEN"</formula>
    </cfRule>
    <cfRule type="expression" dxfId="191" priority="187">
      <formula>B120="BROWN"</formula>
    </cfRule>
    <cfRule type="expression" dxfId="190" priority="188">
      <formula>B120="yellow"</formula>
    </cfRule>
    <cfRule type="expression" dxfId="189" priority="189">
      <formula>B120="black"</formula>
    </cfRule>
  </conditionalFormatting>
  <conditionalFormatting sqref="B120">
    <cfRule type="expression" dxfId="188" priority="183" stopIfTrue="1">
      <formula>B120=FALSE</formula>
    </cfRule>
  </conditionalFormatting>
  <conditionalFormatting sqref="B120">
    <cfRule type="expression" dxfId="187" priority="177">
      <formula>B120="red"</formula>
    </cfRule>
    <cfRule type="expression" dxfId="186" priority="178">
      <formula>B120="blue"</formula>
    </cfRule>
    <cfRule type="expression" dxfId="185" priority="179">
      <formula>B120="GREEN"</formula>
    </cfRule>
    <cfRule type="expression" dxfId="184" priority="180">
      <formula>B120="BROWN"</formula>
    </cfRule>
    <cfRule type="expression" dxfId="183" priority="181">
      <formula>B120="yellow"</formula>
    </cfRule>
    <cfRule type="expression" dxfId="182" priority="182">
      <formula>B120="black"</formula>
    </cfRule>
  </conditionalFormatting>
  <conditionalFormatting sqref="B120">
    <cfRule type="expression" dxfId="181" priority="176" stopIfTrue="1">
      <formula>B120=FALSE</formula>
    </cfRule>
  </conditionalFormatting>
  <conditionalFormatting sqref="B121">
    <cfRule type="expression" dxfId="180" priority="170">
      <formula>B121="red"</formula>
    </cfRule>
    <cfRule type="expression" dxfId="179" priority="171">
      <formula>B121="blue"</formula>
    </cfRule>
    <cfRule type="expression" dxfId="178" priority="172">
      <formula>B121="GREEN"</formula>
    </cfRule>
    <cfRule type="expression" dxfId="177" priority="173">
      <formula>B121="BROWN"</formula>
    </cfRule>
    <cfRule type="expression" dxfId="176" priority="174">
      <formula>B121="yellow"</formula>
    </cfRule>
    <cfRule type="expression" dxfId="175" priority="175">
      <formula>B121="black"</formula>
    </cfRule>
  </conditionalFormatting>
  <conditionalFormatting sqref="B121">
    <cfRule type="expression" dxfId="174" priority="169" stopIfTrue="1">
      <formula>B121=FALSE</formula>
    </cfRule>
  </conditionalFormatting>
  <conditionalFormatting sqref="B127">
    <cfRule type="expression" dxfId="173" priority="163">
      <formula>B127="red"</formula>
    </cfRule>
    <cfRule type="expression" dxfId="172" priority="164">
      <formula>B127="blue"</formula>
    </cfRule>
    <cfRule type="expression" dxfId="171" priority="165">
      <formula>B127="GREEN"</formula>
    </cfRule>
    <cfRule type="expression" dxfId="170" priority="166">
      <formula>B127="BROWN"</formula>
    </cfRule>
    <cfRule type="expression" dxfId="169" priority="167">
      <formula>B127="yellow"</formula>
    </cfRule>
    <cfRule type="expression" dxfId="168" priority="168">
      <formula>B127="black"</formula>
    </cfRule>
  </conditionalFormatting>
  <conditionalFormatting sqref="B127">
    <cfRule type="expression" dxfId="167" priority="162" stopIfTrue="1">
      <formula>B127=FALSE</formula>
    </cfRule>
  </conditionalFormatting>
  <conditionalFormatting sqref="B127">
    <cfRule type="expression" dxfId="166" priority="156">
      <formula>B127="red"</formula>
    </cfRule>
    <cfRule type="expression" dxfId="165" priority="157">
      <formula>B127="blue"</formula>
    </cfRule>
    <cfRule type="expression" dxfId="164" priority="158">
      <formula>B127="GREEN"</formula>
    </cfRule>
    <cfRule type="expression" dxfId="163" priority="159">
      <formula>B127="BROWN"</formula>
    </cfRule>
    <cfRule type="expression" dxfId="162" priority="160">
      <formula>B127="yellow"</formula>
    </cfRule>
    <cfRule type="expression" dxfId="161" priority="161">
      <formula>B127="black"</formula>
    </cfRule>
  </conditionalFormatting>
  <conditionalFormatting sqref="B127">
    <cfRule type="expression" dxfId="160" priority="155" stopIfTrue="1">
      <formula>B127=FALSE</formula>
    </cfRule>
  </conditionalFormatting>
  <conditionalFormatting sqref="B128">
    <cfRule type="expression" dxfId="159" priority="149">
      <formula>B128="red"</formula>
    </cfRule>
    <cfRule type="expression" dxfId="158" priority="150">
      <formula>B128="blue"</formula>
    </cfRule>
    <cfRule type="expression" dxfId="157" priority="151">
      <formula>B128="GREEN"</formula>
    </cfRule>
    <cfRule type="expression" dxfId="156" priority="152">
      <formula>B128="BROWN"</formula>
    </cfRule>
    <cfRule type="expression" dxfId="155" priority="153">
      <formula>B128="yellow"</formula>
    </cfRule>
    <cfRule type="expression" dxfId="154" priority="154">
      <formula>B128="black"</formula>
    </cfRule>
  </conditionalFormatting>
  <conditionalFormatting sqref="B128">
    <cfRule type="expression" dxfId="153" priority="148" stopIfTrue="1">
      <formula>B128=FALSE</formula>
    </cfRule>
  </conditionalFormatting>
  <conditionalFormatting sqref="B134">
    <cfRule type="expression" dxfId="152" priority="142">
      <formula>B134="red"</formula>
    </cfRule>
    <cfRule type="expression" dxfId="151" priority="143">
      <formula>B134="blue"</formula>
    </cfRule>
    <cfRule type="expression" dxfId="150" priority="144">
      <formula>B134="GREEN"</formula>
    </cfRule>
    <cfRule type="expression" dxfId="149" priority="145">
      <formula>B134="BROWN"</formula>
    </cfRule>
    <cfRule type="expression" dxfId="148" priority="146">
      <formula>B134="yellow"</formula>
    </cfRule>
    <cfRule type="expression" dxfId="147" priority="147">
      <formula>B134="black"</formula>
    </cfRule>
  </conditionalFormatting>
  <conditionalFormatting sqref="B134">
    <cfRule type="expression" dxfId="146" priority="141" stopIfTrue="1">
      <formula>B134=FALSE</formula>
    </cfRule>
  </conditionalFormatting>
  <conditionalFormatting sqref="B134">
    <cfRule type="expression" dxfId="145" priority="135">
      <formula>B134="red"</formula>
    </cfRule>
    <cfRule type="expression" dxfId="144" priority="136">
      <formula>B134="blue"</formula>
    </cfRule>
    <cfRule type="expression" dxfId="143" priority="137">
      <formula>B134="GREEN"</formula>
    </cfRule>
    <cfRule type="expression" dxfId="142" priority="138">
      <formula>B134="BROWN"</formula>
    </cfRule>
    <cfRule type="expression" dxfId="141" priority="139">
      <formula>B134="yellow"</formula>
    </cfRule>
    <cfRule type="expression" dxfId="140" priority="140">
      <formula>B134="black"</formula>
    </cfRule>
  </conditionalFormatting>
  <conditionalFormatting sqref="B134">
    <cfRule type="expression" dxfId="139" priority="134" stopIfTrue="1">
      <formula>B134=FALSE</formula>
    </cfRule>
  </conditionalFormatting>
  <conditionalFormatting sqref="B135">
    <cfRule type="expression" dxfId="138" priority="128">
      <formula>B135="red"</formula>
    </cfRule>
    <cfRule type="expression" dxfId="137" priority="129">
      <formula>B135="blue"</formula>
    </cfRule>
    <cfRule type="expression" dxfId="136" priority="130">
      <formula>B135="GREEN"</formula>
    </cfRule>
    <cfRule type="expression" dxfId="135" priority="131">
      <formula>B135="BROWN"</formula>
    </cfRule>
    <cfRule type="expression" dxfId="134" priority="132">
      <formula>B135="yellow"</formula>
    </cfRule>
    <cfRule type="expression" dxfId="133" priority="133">
      <formula>B135="black"</formula>
    </cfRule>
  </conditionalFormatting>
  <conditionalFormatting sqref="B135">
    <cfRule type="expression" dxfId="132" priority="127" stopIfTrue="1">
      <formula>B135=FALSE</formula>
    </cfRule>
  </conditionalFormatting>
  <conditionalFormatting sqref="B141">
    <cfRule type="expression" dxfId="131" priority="121">
      <formula>B141="red"</formula>
    </cfRule>
    <cfRule type="expression" dxfId="130" priority="122">
      <formula>B141="blue"</formula>
    </cfRule>
    <cfRule type="expression" dxfId="129" priority="123">
      <formula>B141="GREEN"</formula>
    </cfRule>
    <cfRule type="expression" dxfId="128" priority="124">
      <formula>B141="BROWN"</formula>
    </cfRule>
    <cfRule type="expression" dxfId="127" priority="125">
      <formula>B141="yellow"</formula>
    </cfRule>
    <cfRule type="expression" dxfId="126" priority="126">
      <formula>B141="black"</formula>
    </cfRule>
  </conditionalFormatting>
  <conditionalFormatting sqref="B141">
    <cfRule type="expression" dxfId="125" priority="120" stopIfTrue="1">
      <formula>B141=FALSE</formula>
    </cfRule>
  </conditionalFormatting>
  <conditionalFormatting sqref="B141">
    <cfRule type="expression" dxfId="124" priority="114">
      <formula>B141="red"</formula>
    </cfRule>
    <cfRule type="expression" dxfId="123" priority="115">
      <formula>B141="blue"</formula>
    </cfRule>
    <cfRule type="expression" dxfId="122" priority="116">
      <formula>B141="GREEN"</formula>
    </cfRule>
    <cfRule type="expression" dxfId="121" priority="117">
      <formula>B141="BROWN"</formula>
    </cfRule>
    <cfRule type="expression" dxfId="120" priority="118">
      <formula>B141="yellow"</formula>
    </cfRule>
    <cfRule type="expression" dxfId="119" priority="119">
      <formula>B141="black"</formula>
    </cfRule>
  </conditionalFormatting>
  <conditionalFormatting sqref="B141">
    <cfRule type="expression" dxfId="118" priority="113" stopIfTrue="1">
      <formula>B141=FALSE</formula>
    </cfRule>
  </conditionalFormatting>
  <conditionalFormatting sqref="B142">
    <cfRule type="expression" dxfId="117" priority="107">
      <formula>B142="red"</formula>
    </cfRule>
    <cfRule type="expression" dxfId="116" priority="108">
      <formula>B142="blue"</formula>
    </cfRule>
    <cfRule type="expression" dxfId="115" priority="109">
      <formula>B142="GREEN"</formula>
    </cfRule>
    <cfRule type="expression" dxfId="114" priority="110">
      <formula>B142="BROWN"</formula>
    </cfRule>
    <cfRule type="expression" dxfId="113" priority="111">
      <formula>B142="yellow"</formula>
    </cfRule>
    <cfRule type="expression" dxfId="112" priority="112">
      <formula>B142="black"</formula>
    </cfRule>
  </conditionalFormatting>
  <conditionalFormatting sqref="B142">
    <cfRule type="expression" dxfId="111" priority="106" stopIfTrue="1">
      <formula>B142=FALSE</formula>
    </cfRule>
  </conditionalFormatting>
  <conditionalFormatting sqref="B148">
    <cfRule type="expression" dxfId="110" priority="100">
      <formula>B148="red"</formula>
    </cfRule>
    <cfRule type="expression" dxfId="109" priority="101">
      <formula>B148="blue"</formula>
    </cfRule>
    <cfRule type="expression" dxfId="108" priority="102">
      <formula>B148="GREEN"</formula>
    </cfRule>
    <cfRule type="expression" dxfId="107" priority="103">
      <formula>B148="BROWN"</formula>
    </cfRule>
    <cfRule type="expression" dxfId="106" priority="104">
      <formula>B148="yellow"</formula>
    </cfRule>
    <cfRule type="expression" dxfId="105" priority="105">
      <formula>B148="black"</formula>
    </cfRule>
  </conditionalFormatting>
  <conditionalFormatting sqref="B148">
    <cfRule type="expression" dxfId="104" priority="99" stopIfTrue="1">
      <formula>B148=FALSE</formula>
    </cfRule>
  </conditionalFormatting>
  <conditionalFormatting sqref="B148">
    <cfRule type="expression" dxfId="103" priority="93">
      <formula>B148="red"</formula>
    </cfRule>
    <cfRule type="expression" dxfId="102" priority="94">
      <formula>B148="blue"</formula>
    </cfRule>
    <cfRule type="expression" dxfId="101" priority="95">
      <formula>B148="GREEN"</formula>
    </cfRule>
    <cfRule type="expression" dxfId="100" priority="96">
      <formula>B148="BROWN"</formula>
    </cfRule>
    <cfRule type="expression" dxfId="99" priority="97">
      <formula>B148="yellow"</formula>
    </cfRule>
    <cfRule type="expression" dxfId="98" priority="98">
      <formula>B148="black"</formula>
    </cfRule>
  </conditionalFormatting>
  <conditionalFormatting sqref="B148">
    <cfRule type="expression" dxfId="97" priority="92" stopIfTrue="1">
      <formula>B148=FALSE</formula>
    </cfRule>
  </conditionalFormatting>
  <conditionalFormatting sqref="B149">
    <cfRule type="expression" dxfId="96" priority="86">
      <formula>B149="red"</formula>
    </cfRule>
    <cfRule type="expression" dxfId="95" priority="87">
      <formula>B149="blue"</formula>
    </cfRule>
    <cfRule type="expression" dxfId="94" priority="88">
      <formula>B149="GREEN"</formula>
    </cfRule>
    <cfRule type="expression" dxfId="93" priority="89">
      <formula>B149="BROWN"</formula>
    </cfRule>
    <cfRule type="expression" dxfId="92" priority="90">
      <formula>B149="yellow"</formula>
    </cfRule>
    <cfRule type="expression" dxfId="91" priority="91">
      <formula>B149="black"</formula>
    </cfRule>
  </conditionalFormatting>
  <conditionalFormatting sqref="B149">
    <cfRule type="expression" dxfId="90" priority="85" stopIfTrue="1">
      <formula>B149=FALSE</formula>
    </cfRule>
  </conditionalFormatting>
  <conditionalFormatting sqref="B155">
    <cfRule type="expression" dxfId="89" priority="79">
      <formula>B155="red"</formula>
    </cfRule>
    <cfRule type="expression" dxfId="88" priority="80">
      <formula>B155="blue"</formula>
    </cfRule>
    <cfRule type="expression" dxfId="87" priority="81">
      <formula>B155="GREEN"</formula>
    </cfRule>
    <cfRule type="expression" dxfId="86" priority="82">
      <formula>B155="BROWN"</formula>
    </cfRule>
    <cfRule type="expression" dxfId="85" priority="83">
      <formula>B155="yellow"</formula>
    </cfRule>
    <cfRule type="expression" dxfId="84" priority="84">
      <formula>B155="black"</formula>
    </cfRule>
  </conditionalFormatting>
  <conditionalFormatting sqref="B155">
    <cfRule type="expression" dxfId="83" priority="78" stopIfTrue="1">
      <formula>B155=FALSE</formula>
    </cfRule>
  </conditionalFormatting>
  <conditionalFormatting sqref="B155">
    <cfRule type="expression" dxfId="82" priority="72">
      <formula>B155="red"</formula>
    </cfRule>
    <cfRule type="expression" dxfId="81" priority="73">
      <formula>B155="blue"</formula>
    </cfRule>
    <cfRule type="expression" dxfId="80" priority="74">
      <formula>B155="GREEN"</formula>
    </cfRule>
    <cfRule type="expression" dxfId="79" priority="75">
      <formula>B155="BROWN"</formula>
    </cfRule>
    <cfRule type="expression" dxfId="78" priority="76">
      <formula>B155="yellow"</formula>
    </cfRule>
    <cfRule type="expression" dxfId="77" priority="77">
      <formula>B155="black"</formula>
    </cfRule>
  </conditionalFormatting>
  <conditionalFormatting sqref="B155">
    <cfRule type="expression" dxfId="76" priority="71" stopIfTrue="1">
      <formula>B155=FALSE</formula>
    </cfRule>
  </conditionalFormatting>
  <conditionalFormatting sqref="B156">
    <cfRule type="expression" dxfId="75" priority="65">
      <formula>B156="red"</formula>
    </cfRule>
    <cfRule type="expression" dxfId="74" priority="66">
      <formula>B156="blue"</formula>
    </cfRule>
    <cfRule type="expression" dxfId="73" priority="67">
      <formula>B156="GREEN"</formula>
    </cfRule>
    <cfRule type="expression" dxfId="72" priority="68">
      <formula>B156="BROWN"</formula>
    </cfRule>
    <cfRule type="expression" dxfId="71" priority="69">
      <formula>B156="yellow"</formula>
    </cfRule>
    <cfRule type="expression" dxfId="70" priority="70">
      <formula>B156="black"</formula>
    </cfRule>
  </conditionalFormatting>
  <conditionalFormatting sqref="B156">
    <cfRule type="expression" dxfId="69" priority="64" stopIfTrue="1">
      <formula>B156=FALSE</formula>
    </cfRule>
  </conditionalFormatting>
  <conditionalFormatting sqref="B162">
    <cfRule type="expression" dxfId="68" priority="58">
      <formula>B162="red"</formula>
    </cfRule>
    <cfRule type="expression" dxfId="67" priority="59">
      <formula>B162="blue"</formula>
    </cfRule>
    <cfRule type="expression" dxfId="66" priority="60">
      <formula>B162="GREEN"</formula>
    </cfRule>
    <cfRule type="expression" dxfId="65" priority="61">
      <formula>B162="BROWN"</formula>
    </cfRule>
    <cfRule type="expression" dxfId="64" priority="62">
      <formula>B162="yellow"</formula>
    </cfRule>
    <cfRule type="expression" dxfId="63" priority="63">
      <formula>B162="black"</formula>
    </cfRule>
  </conditionalFormatting>
  <conditionalFormatting sqref="B162">
    <cfRule type="expression" dxfId="62" priority="57" stopIfTrue="1">
      <formula>B162=FALSE</formula>
    </cfRule>
  </conditionalFormatting>
  <conditionalFormatting sqref="B162">
    <cfRule type="expression" dxfId="61" priority="51">
      <formula>B162="red"</formula>
    </cfRule>
    <cfRule type="expression" dxfId="60" priority="52">
      <formula>B162="blue"</formula>
    </cfRule>
    <cfRule type="expression" dxfId="59" priority="53">
      <formula>B162="GREEN"</formula>
    </cfRule>
    <cfRule type="expression" dxfId="58" priority="54">
      <formula>B162="BROWN"</formula>
    </cfRule>
    <cfRule type="expression" dxfId="57" priority="55">
      <formula>B162="yellow"</formula>
    </cfRule>
    <cfRule type="expression" dxfId="56" priority="56">
      <formula>B162="black"</formula>
    </cfRule>
  </conditionalFormatting>
  <conditionalFormatting sqref="B162">
    <cfRule type="expression" dxfId="55" priority="50" stopIfTrue="1">
      <formula>B162=FALSE</formula>
    </cfRule>
  </conditionalFormatting>
  <conditionalFormatting sqref="B163">
    <cfRule type="expression" dxfId="54" priority="44">
      <formula>B163="red"</formula>
    </cfRule>
    <cfRule type="expression" dxfId="53" priority="45">
      <formula>B163="blue"</formula>
    </cfRule>
    <cfRule type="expression" dxfId="52" priority="46">
      <formula>B163="GREEN"</formula>
    </cfRule>
    <cfRule type="expression" dxfId="51" priority="47">
      <formula>B163="BROWN"</formula>
    </cfRule>
    <cfRule type="expression" dxfId="50" priority="48">
      <formula>B163="yellow"</formula>
    </cfRule>
    <cfRule type="expression" dxfId="49" priority="49">
      <formula>B163="black"</formula>
    </cfRule>
  </conditionalFormatting>
  <conditionalFormatting sqref="B163">
    <cfRule type="expression" dxfId="48" priority="43" stopIfTrue="1">
      <formula>B163=FALSE</formula>
    </cfRule>
  </conditionalFormatting>
  <conditionalFormatting sqref="B169">
    <cfRule type="expression" dxfId="47" priority="37">
      <formula>B169="red"</formula>
    </cfRule>
    <cfRule type="expression" dxfId="46" priority="38">
      <formula>B169="blue"</formula>
    </cfRule>
    <cfRule type="expression" dxfId="45" priority="39">
      <formula>B169="GREEN"</formula>
    </cfRule>
    <cfRule type="expression" dxfId="44" priority="40">
      <formula>B169="BROWN"</formula>
    </cfRule>
    <cfRule type="expression" dxfId="43" priority="41">
      <formula>B169="yellow"</formula>
    </cfRule>
    <cfRule type="expression" dxfId="42" priority="42">
      <formula>B169="black"</formula>
    </cfRule>
  </conditionalFormatting>
  <conditionalFormatting sqref="B169">
    <cfRule type="expression" dxfId="41" priority="36" stopIfTrue="1">
      <formula>B169=FALSE</formula>
    </cfRule>
  </conditionalFormatting>
  <conditionalFormatting sqref="B169">
    <cfRule type="expression" dxfId="40" priority="30">
      <formula>B169="red"</formula>
    </cfRule>
    <cfRule type="expression" dxfId="39" priority="31">
      <formula>B169="blue"</formula>
    </cfRule>
    <cfRule type="expression" dxfId="38" priority="32">
      <formula>B169="GREEN"</formula>
    </cfRule>
    <cfRule type="expression" dxfId="37" priority="33">
      <formula>B169="BROWN"</formula>
    </cfRule>
    <cfRule type="expression" dxfId="36" priority="34">
      <formula>B169="yellow"</formula>
    </cfRule>
    <cfRule type="expression" dxfId="35" priority="35">
      <formula>B169="black"</formula>
    </cfRule>
  </conditionalFormatting>
  <conditionalFormatting sqref="B169">
    <cfRule type="expression" dxfId="34" priority="29" stopIfTrue="1">
      <formula>B169=FALSE</formula>
    </cfRule>
  </conditionalFormatting>
  <conditionalFormatting sqref="B170">
    <cfRule type="expression" dxfId="33" priority="23">
      <formula>B170="red"</formula>
    </cfRule>
    <cfRule type="expression" dxfId="32" priority="24">
      <formula>B170="blue"</formula>
    </cfRule>
    <cfRule type="expression" dxfId="31" priority="25">
      <formula>B170="GREEN"</formula>
    </cfRule>
    <cfRule type="expression" dxfId="30" priority="26">
      <formula>B170="BROWN"</formula>
    </cfRule>
    <cfRule type="expression" dxfId="29" priority="27">
      <formula>B170="yellow"</formula>
    </cfRule>
    <cfRule type="expression" dxfId="28" priority="28">
      <formula>B170="black"</formula>
    </cfRule>
  </conditionalFormatting>
  <conditionalFormatting sqref="B170">
    <cfRule type="expression" dxfId="27" priority="22" stopIfTrue="1">
      <formula>B170=FALSE</formula>
    </cfRule>
  </conditionalFormatting>
  <conditionalFormatting sqref="B176">
    <cfRule type="expression" dxfId="26" priority="16">
      <formula>B176="red"</formula>
    </cfRule>
    <cfRule type="expression" dxfId="25" priority="17">
      <formula>B176="blue"</formula>
    </cfRule>
    <cfRule type="expression" dxfId="24" priority="18">
      <formula>B176="GREEN"</formula>
    </cfRule>
    <cfRule type="expression" dxfId="23" priority="19">
      <formula>B176="BROWN"</formula>
    </cfRule>
    <cfRule type="expression" dxfId="22" priority="20">
      <formula>B176="yellow"</formula>
    </cfRule>
    <cfRule type="expression" dxfId="21" priority="21">
      <formula>B176="black"</formula>
    </cfRule>
  </conditionalFormatting>
  <conditionalFormatting sqref="B176">
    <cfRule type="expression" dxfId="20" priority="15" stopIfTrue="1">
      <formula>B176=FALSE</formula>
    </cfRule>
  </conditionalFormatting>
  <conditionalFormatting sqref="B176">
    <cfRule type="expression" dxfId="19" priority="9">
      <formula>B176="red"</formula>
    </cfRule>
    <cfRule type="expression" dxfId="18" priority="10">
      <formula>B176="blue"</formula>
    </cfRule>
    <cfRule type="expression" dxfId="17" priority="11">
      <formula>B176="GREEN"</formula>
    </cfRule>
    <cfRule type="expression" dxfId="16" priority="12">
      <formula>B176="BROWN"</formula>
    </cfRule>
    <cfRule type="expression" dxfId="15" priority="13">
      <formula>B176="yellow"</formula>
    </cfRule>
    <cfRule type="expression" dxfId="14" priority="14">
      <formula>B176="black"</formula>
    </cfRule>
  </conditionalFormatting>
  <conditionalFormatting sqref="B176">
    <cfRule type="expression" dxfId="13" priority="8" stopIfTrue="1">
      <formula>B176=FALSE</formula>
    </cfRule>
  </conditionalFormatting>
  <conditionalFormatting sqref="B177">
    <cfRule type="expression" dxfId="12" priority="2">
      <formula>B177="red"</formula>
    </cfRule>
    <cfRule type="expression" dxfId="11" priority="3">
      <formula>B177="blue"</formula>
    </cfRule>
    <cfRule type="expression" dxfId="10" priority="4">
      <formula>B177="GREEN"</formula>
    </cfRule>
    <cfRule type="expression" dxfId="9" priority="5">
      <formula>B177="BROWN"</formula>
    </cfRule>
    <cfRule type="expression" dxfId="8" priority="6">
      <formula>B177="yellow"</formula>
    </cfRule>
    <cfRule type="expression" dxfId="7" priority="7">
      <formula>B177="black"</formula>
    </cfRule>
  </conditionalFormatting>
  <conditionalFormatting sqref="B177">
    <cfRule type="expression" dxfId="6" priority="1" stopIfTrue="1">
      <formula>B177=FALSE</formula>
    </cfRule>
  </conditionalFormatting>
  <dataValidations count="2">
    <dataValidation type="list" allowBlank="1" showInputMessage="1" showErrorMessage="1" prompt="Choose SDO color" sqref="B8 B169 B162 B15 B22 B29 B36 B43 B50 B57 B64 B71 B78 B85 B92 B99 B106 B113 B120 B127 B134 B141 B148 B155 B176" xr:uid="{00000000-0002-0000-0F00-000000000000}">
      <formula1>colors2</formula1>
    </dataValidation>
    <dataValidation type="list" allowBlank="1" showInputMessage="1" showErrorMessage="1" prompt="Choose List" sqref="B9 B16 B23 B30 B37 B44 B51 B58 B65 B72 B79 B86 B93 B100 B107 B114 B121 B128 B135 B142 B149 B156 B163 B170 B177" xr:uid="{00000000-0002-0000-0F00-000001000000}">
      <formula1>list</formula1>
    </dataValidation>
  </dataValidations>
  <pageMargins left="0.25" right="0.25" top="0.25" bottom="0.25" header="0.5" footer="0.5"/>
  <pageSetup scale="74" fitToHeight="0" pageOrder="overThenDown" orientation="landscape" blackAndWhite="1" horizontalDpi="4294967293" verticalDpi="360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  <pageSetUpPr fitToPage="1"/>
  </sheetPr>
  <dimension ref="A1:I28"/>
  <sheetViews>
    <sheetView showGridLines="0" zoomScaleNormal="100" workbookViewId="0">
      <selection activeCell="B2" sqref="B2:H2"/>
    </sheetView>
  </sheetViews>
  <sheetFormatPr defaultColWidth="22.109375" defaultRowHeight="12.55" x14ac:dyDescent="0.2"/>
  <cols>
    <col min="1" max="1" width="2.109375" customWidth="1"/>
    <col min="2" max="2" width="8.6640625" customWidth="1"/>
    <col min="3" max="3" width="36.44140625" customWidth="1"/>
    <col min="4" max="4" width="14.44140625" customWidth="1"/>
    <col min="5" max="5" width="13.6640625" style="3" bestFit="1" customWidth="1"/>
    <col min="6" max="7" width="13.44140625" customWidth="1"/>
    <col min="8" max="8" width="7.33203125" customWidth="1"/>
    <col min="9" max="9" width="9.109375" customWidth="1"/>
    <col min="10" max="16383" width="0" hidden="1" customWidth="1"/>
  </cols>
  <sheetData>
    <row r="1" spans="1:9" ht="18" customHeight="1" x14ac:dyDescent="0.25">
      <c r="A1" s="100"/>
      <c r="B1" s="267" t="s">
        <v>59</v>
      </c>
      <c r="C1" s="268"/>
      <c r="D1" s="268"/>
      <c r="E1" s="268"/>
      <c r="F1" s="268"/>
      <c r="G1" s="268"/>
      <c r="H1" s="269"/>
    </row>
    <row r="2" spans="1:9" ht="13.8" thickBot="1" x14ac:dyDescent="0.3">
      <c r="A2" s="101"/>
      <c r="B2" s="270" t="s">
        <v>104</v>
      </c>
      <c r="C2" s="271"/>
      <c r="D2" s="271"/>
      <c r="E2" s="271"/>
      <c r="F2" s="271"/>
      <c r="G2" s="271"/>
      <c r="H2" s="272"/>
    </row>
    <row r="3" spans="1:9" s="4" customFormat="1" ht="37.75" customHeight="1" x14ac:dyDescent="0.25">
      <c r="B3" s="96" t="s">
        <v>43</v>
      </c>
      <c r="C3" s="96" t="s">
        <v>21</v>
      </c>
      <c r="D3" s="95" t="s">
        <v>51</v>
      </c>
      <c r="E3" s="95" t="s">
        <v>56</v>
      </c>
      <c r="F3" s="95" t="s">
        <v>46</v>
      </c>
      <c r="G3" s="97" t="s">
        <v>44</v>
      </c>
      <c r="H3" s="98" t="s">
        <v>45</v>
      </c>
    </row>
    <row r="4" spans="1:9" s="5" customFormat="1" ht="21" customHeight="1" x14ac:dyDescent="0.2">
      <c r="B4" s="205">
        <f>WEEK1!$A$7</f>
        <v>0</v>
      </c>
      <c r="C4" s="80" t="str">
        <f>IF(WEEK1!B7="","",WEEK1!B7)</f>
        <v/>
      </c>
      <c r="D4" s="19">
        <f>IFERROR(IF(AND(E4-(((MAX(E$4:E$28))-10))&lt;=0,C4&lt;&gt;""),-(E4-(((MAX(E$4:E$28))-10))),0),"")</f>
        <v>0</v>
      </c>
      <c r="E4" s="19">
        <f>IF(G4&lt;&gt;"",G4-F4,0)</f>
        <v>0</v>
      </c>
      <c r="F4" s="19">
        <f>WEEK1!$D$10</f>
        <v>0</v>
      </c>
      <c r="G4" s="19">
        <f>WEEK14!$L$12</f>
        <v>0</v>
      </c>
      <c r="H4" s="205">
        <f>WEEK14!$L$11</f>
        <v>0</v>
      </c>
      <c r="I4" s="112"/>
    </row>
    <row r="5" spans="1:9" s="5" customFormat="1" ht="21" customHeight="1" x14ac:dyDescent="0.2">
      <c r="B5" s="205">
        <f>WEEK1!$A$14</f>
        <v>0</v>
      </c>
      <c r="C5" s="80" t="str">
        <f>IF(WEEK1!B14="","",WEEK1!B14)</f>
        <v/>
      </c>
      <c r="D5" s="19">
        <f>IFERROR(IF(AND(E5-(((MAX(E$4:E$28))-10))&lt;=0,C5&lt;&gt;""),-(E5-(((MAX(E$4:E$28))-10))),0),"")</f>
        <v>0</v>
      </c>
      <c r="E5" s="19">
        <f>IF(G5&lt;&gt;"",G5-F5,0)</f>
        <v>0</v>
      </c>
      <c r="F5" s="19">
        <f>WEEK1!$D$17</f>
        <v>0</v>
      </c>
      <c r="G5" s="19">
        <f>WEEK14!$L$19</f>
        <v>0</v>
      </c>
      <c r="H5" s="205">
        <f>WEEK14!$L$18</f>
        <v>0</v>
      </c>
    </row>
    <row r="6" spans="1:9" s="5" customFormat="1" ht="21" customHeight="1" x14ac:dyDescent="0.2">
      <c r="B6" s="205">
        <f>WEEK1!$A$21</f>
        <v>0</v>
      </c>
      <c r="C6" s="80" t="str">
        <f>IF(WEEK1!B21="","",WEEK1!B21)</f>
        <v/>
      </c>
      <c r="D6" s="19">
        <f>IFERROR(IF(AND(E6-(((MAX(E$4:E$28))-10))&lt;=0,C6&lt;&gt;""),-(E6-(((MAX(E$4:E$28))-10))),0),"")</f>
        <v>0</v>
      </c>
      <c r="E6" s="19">
        <f>IF(G6&lt;&gt;"",G6-F6,0)</f>
        <v>0</v>
      </c>
      <c r="F6" s="19">
        <f>WEEK1!$D$24</f>
        <v>0</v>
      </c>
      <c r="G6" s="19">
        <f>WEEK14!$L$26</f>
        <v>0</v>
      </c>
      <c r="H6" s="205">
        <f>WEEK14!$L$25</f>
        <v>0</v>
      </c>
    </row>
    <row r="7" spans="1:9" s="5" customFormat="1" ht="21" customHeight="1" x14ac:dyDescent="0.2">
      <c r="B7" s="205">
        <f>WEEK1!$A$28</f>
        <v>0</v>
      </c>
      <c r="C7" s="80" t="str">
        <f>IF(WEEK1!B28="","",WEEK1!B28)</f>
        <v/>
      </c>
      <c r="D7" s="19">
        <f>IFERROR(IF(AND(E7-(((MAX(E$4:E$28))-10))&lt;=0,C7&lt;&gt;""),-(E7-(((MAX(E$4:E$28))-10))),0),"")</f>
        <v>0</v>
      </c>
      <c r="E7" s="19">
        <f>IF(G7&lt;&gt;"",G7-F7,0)</f>
        <v>0</v>
      </c>
      <c r="F7" s="19">
        <f>WEEK1!$D$31</f>
        <v>0</v>
      </c>
      <c r="G7" s="19">
        <f>WEEK14!$L$33</f>
        <v>0</v>
      </c>
      <c r="H7" s="205">
        <f>WEEK14!$L$32</f>
        <v>0</v>
      </c>
    </row>
    <row r="8" spans="1:9" s="5" customFormat="1" ht="21" customHeight="1" x14ac:dyDescent="0.2">
      <c r="B8" s="205">
        <f>WEEK1!$A$35</f>
        <v>0</v>
      </c>
      <c r="C8" s="80" t="str">
        <f>IF(WEEK1!B35="","",WEEK1!B35)</f>
        <v/>
      </c>
      <c r="D8" s="19">
        <f>IFERROR(IF(AND(E8-(((MAX(E$4:E$28))-10))&lt;=0,C8&lt;&gt;""),-(E8-(((MAX(E$4:E$28))-10))),0),"")</f>
        <v>0</v>
      </c>
      <c r="E8" s="19">
        <f>IF(G8&lt;&gt;"",G8-F8,0)</f>
        <v>0</v>
      </c>
      <c r="F8" s="19">
        <f>WEEK1!$D$38</f>
        <v>0</v>
      </c>
      <c r="G8" s="19">
        <f>WEEK14!$L$40</f>
        <v>0</v>
      </c>
      <c r="H8" s="205">
        <f>WEEK14!$L$39</f>
        <v>0</v>
      </c>
    </row>
    <row r="9" spans="1:9" s="5" customFormat="1" ht="21" customHeight="1" x14ac:dyDescent="0.2">
      <c r="B9" s="205">
        <f>WEEK1!$A$42</f>
        <v>0</v>
      </c>
      <c r="C9" s="80" t="str">
        <f>IF(WEEK1!B42="","",WEEK1!B42)</f>
        <v/>
      </c>
      <c r="D9" s="19">
        <f>IFERROR(IF(AND(E9-(((MAX(E$4:E$28))-10))&lt;=0,C9&lt;&gt;""),-(E9-(((MAX(E$4:E$28))-10))),0),"")</f>
        <v>0</v>
      </c>
      <c r="E9" s="19">
        <f>IF(G9&lt;&gt;"",G9-F9,0)</f>
        <v>0</v>
      </c>
      <c r="F9" s="19">
        <f>WEEK1!$D$45</f>
        <v>0</v>
      </c>
      <c r="G9" s="19">
        <f>WEEK14!$L$47</f>
        <v>0</v>
      </c>
      <c r="H9" s="205">
        <f>WEEK14!$L$46</f>
        <v>0</v>
      </c>
    </row>
    <row r="10" spans="1:9" s="5" customFormat="1" ht="21" customHeight="1" x14ac:dyDescent="0.2">
      <c r="B10" s="205">
        <f>WEEK1!$A$49</f>
        <v>0</v>
      </c>
      <c r="C10" s="80" t="str">
        <f>IF(WEEK1!B49="","",WEEK1!B49)</f>
        <v/>
      </c>
      <c r="D10" s="19">
        <f>IFERROR(IF(AND(E10-(((MAX(E$4:E$28))-10))&lt;=0,C10&lt;&gt;""),-(E10-(((MAX(E$4:E$28))-10))),0),"")</f>
        <v>0</v>
      </c>
      <c r="E10" s="19">
        <f>IF(G10&lt;&gt;"",G10-F10,0)</f>
        <v>0</v>
      </c>
      <c r="F10" s="19">
        <f>WEEK1!$D$52</f>
        <v>0</v>
      </c>
      <c r="G10" s="19">
        <f>WEEK14!$L$54</f>
        <v>0</v>
      </c>
      <c r="H10" s="205">
        <f>WEEK14!$L$53</f>
        <v>0</v>
      </c>
    </row>
    <row r="11" spans="1:9" s="5" customFormat="1" ht="21" customHeight="1" x14ac:dyDescent="0.2">
      <c r="B11" s="205">
        <f>WEEK1!$A$56</f>
        <v>0</v>
      </c>
      <c r="C11" s="80" t="str">
        <f>IF(WEEK1!B56="","",WEEK1!B56)</f>
        <v/>
      </c>
      <c r="D11" s="19">
        <f>IFERROR(IF(AND(E11-(((MAX(E$4:E$28))-10))&lt;=0,C11&lt;&gt;""),-(E11-(((MAX(E$4:E$28))-10))),0),"")</f>
        <v>0</v>
      </c>
      <c r="E11" s="19">
        <f>IF(G11&lt;&gt;"",G11-F11,0)</f>
        <v>0</v>
      </c>
      <c r="F11" s="19">
        <f>WEEK1!$D$59</f>
        <v>0</v>
      </c>
      <c r="G11" s="19">
        <f>WEEK14!$L$61</f>
        <v>0</v>
      </c>
      <c r="H11" s="205">
        <f>WEEK14!$L$60</f>
        <v>0</v>
      </c>
    </row>
    <row r="12" spans="1:9" s="5" customFormat="1" ht="21" customHeight="1" x14ac:dyDescent="0.2">
      <c r="B12" s="205">
        <f>WEEK1!$A$63</f>
        <v>0</v>
      </c>
      <c r="C12" s="80" t="str">
        <f>IF(WEEK1!B63="","",WEEK1!B63)</f>
        <v/>
      </c>
      <c r="D12" s="19">
        <f>IFERROR(IF(AND(E12-(((MAX(E$4:E$28))-10))&lt;=0,C12&lt;&gt;""),-(E12-(((MAX(E$4:E$28))-10))),0),"")</f>
        <v>0</v>
      </c>
      <c r="E12" s="19">
        <f>IF(G12&lt;&gt;"",G12-F12,0)</f>
        <v>0</v>
      </c>
      <c r="F12" s="19">
        <f>WEEK1!$D$66</f>
        <v>0</v>
      </c>
      <c r="G12" s="19">
        <f>WEEK14!$L$68</f>
        <v>0</v>
      </c>
      <c r="H12" s="205">
        <f>WEEK14!$L$67</f>
        <v>0</v>
      </c>
    </row>
    <row r="13" spans="1:9" s="5" customFormat="1" ht="21" customHeight="1" x14ac:dyDescent="0.2">
      <c r="B13" s="205">
        <f>WEEK1!$A$70</f>
        <v>0</v>
      </c>
      <c r="C13" s="80" t="str">
        <f>IF(WEEK1!B70="","",WEEK1!B70)</f>
        <v/>
      </c>
      <c r="D13" s="19">
        <f>IFERROR(IF(AND(E13-(((MAX(E$4:E$28))-10))&lt;=0,C13&lt;&gt;""),-(E13-(((MAX(E$4:E$28))-10))),0),"")</f>
        <v>0</v>
      </c>
      <c r="E13" s="19">
        <f>IF(G13&lt;&gt;"",G13-F13,0)</f>
        <v>0</v>
      </c>
      <c r="F13" s="19">
        <f>WEEK1!$D$73</f>
        <v>0</v>
      </c>
      <c r="G13" s="19">
        <f>WEEK14!$L$75</f>
        <v>0</v>
      </c>
      <c r="H13" s="205">
        <f>WEEK14!$L$74</f>
        <v>0</v>
      </c>
    </row>
    <row r="14" spans="1:9" s="5" customFormat="1" ht="21" customHeight="1" x14ac:dyDescent="0.2">
      <c r="B14" s="205">
        <f>WEEK1!$A$77</f>
        <v>0</v>
      </c>
      <c r="C14" s="80" t="str">
        <f>IF(WEEK1!B77="","",WEEK1!B77)</f>
        <v/>
      </c>
      <c r="D14" s="19">
        <f>IFERROR(IF(AND(E14-(((MAX(E$4:E$28))-10))&lt;=0,C14&lt;&gt;""),-(E14-(((MAX(E$4:E$28))-10))),0),"")</f>
        <v>0</v>
      </c>
      <c r="E14" s="19">
        <f>IF(G14&lt;&gt;"",G14-F14,0)</f>
        <v>0</v>
      </c>
      <c r="F14" s="19">
        <f>WEEK1!$D$80</f>
        <v>0</v>
      </c>
      <c r="G14" s="19">
        <f>WEEK14!$L$82</f>
        <v>0</v>
      </c>
      <c r="H14" s="205">
        <f>WEEK14!$L$81</f>
        <v>0</v>
      </c>
    </row>
    <row r="15" spans="1:9" s="5" customFormat="1" ht="21" customHeight="1" x14ac:dyDescent="0.2">
      <c r="B15" s="205">
        <f>WEEK1!$A$84</f>
        <v>0</v>
      </c>
      <c r="C15" s="80" t="str">
        <f>IF(WEEK1!B84="","",WEEK1!B84)</f>
        <v/>
      </c>
      <c r="D15" s="19">
        <f>IFERROR(IF(AND(E15-(((MAX(E$4:E$28))-10))&lt;=0,C15&lt;&gt;""),-(E15-(((MAX(E$4:E$28))-10))),0),"")</f>
        <v>0</v>
      </c>
      <c r="E15" s="19">
        <f>IF(G15&lt;&gt;"",G15-F15,0)</f>
        <v>0</v>
      </c>
      <c r="F15" s="19">
        <f>WEEK1!$D$87</f>
        <v>0</v>
      </c>
      <c r="G15" s="19">
        <f>WEEK14!$L$89</f>
        <v>0</v>
      </c>
      <c r="H15" s="205">
        <f>WEEK14!$L$88</f>
        <v>0</v>
      </c>
    </row>
    <row r="16" spans="1:9" s="5" customFormat="1" ht="21" customHeight="1" x14ac:dyDescent="0.2">
      <c r="B16" s="205">
        <f>WEEK1!$A$91</f>
        <v>0</v>
      </c>
      <c r="C16" s="80" t="str">
        <f>IF(WEEK1!B91="","",WEEK1!B91)</f>
        <v/>
      </c>
      <c r="D16" s="19">
        <f>IFERROR(IF(AND(E16-(((MAX(E$4:E$28))-10))&lt;=0,C16&lt;&gt;""),-(E16-(((MAX(E$4:E$28))-10))),0),"")</f>
        <v>0</v>
      </c>
      <c r="E16" s="19">
        <f>IF(G16&lt;&gt;"",G16-F16,0)</f>
        <v>0</v>
      </c>
      <c r="F16" s="19">
        <f>WEEK1!$D$94</f>
        <v>0</v>
      </c>
      <c r="G16" s="19">
        <f>WEEK14!$L$96</f>
        <v>0</v>
      </c>
      <c r="H16" s="205">
        <f>WEEK14!$L$95</f>
        <v>0</v>
      </c>
    </row>
    <row r="17" spans="2:9" s="5" customFormat="1" ht="21" customHeight="1" x14ac:dyDescent="0.2">
      <c r="B17" s="205">
        <f>WEEK1!$A$98</f>
        <v>0</v>
      </c>
      <c r="C17" s="80" t="str">
        <f>IF(WEEK1!B98="","",WEEK1!B98)</f>
        <v/>
      </c>
      <c r="D17" s="19">
        <f>IFERROR(IF(AND(E17-(((MAX(E$4:E$28))-10))&lt;=0,C17&lt;&gt;""),-(E17-(((MAX(E$4:E$28))-10))),0),"")</f>
        <v>0</v>
      </c>
      <c r="E17" s="19">
        <f>IF(G17&lt;&gt;"",G17-F17,0)</f>
        <v>0</v>
      </c>
      <c r="F17" s="19">
        <f>WEEK1!$D$101</f>
        <v>0</v>
      </c>
      <c r="G17" s="19">
        <f>WEEK14!$L$103</f>
        <v>0</v>
      </c>
      <c r="H17" s="205">
        <f>WEEK14!$L$102</f>
        <v>0</v>
      </c>
    </row>
    <row r="18" spans="2:9" s="5" customFormat="1" ht="21" customHeight="1" x14ac:dyDescent="0.2">
      <c r="B18" s="205">
        <f>WEEK1!$A$105</f>
        <v>0</v>
      </c>
      <c r="C18" s="80" t="str">
        <f>IF(WEEK1!B105="","",WEEK1!B105)</f>
        <v/>
      </c>
      <c r="D18" s="19">
        <f>IFERROR(IF(AND(E18-(((MAX(E$4:E$28))-10))&lt;=0,C18&lt;&gt;""),-(E18-(((MAX(E$4:E$28))-10))),0),"")</f>
        <v>0</v>
      </c>
      <c r="E18" s="19">
        <f>IF(G18&lt;&gt;"",G18-F18,0)</f>
        <v>0</v>
      </c>
      <c r="F18" s="19">
        <f>WEEK1!$D$108</f>
        <v>0</v>
      </c>
      <c r="G18" s="19">
        <f>WEEK14!$L$110</f>
        <v>0</v>
      </c>
      <c r="H18" s="205">
        <f>WEEK14!$L$109</f>
        <v>0</v>
      </c>
    </row>
    <row r="19" spans="2:9" s="5" customFormat="1" ht="21" customHeight="1" x14ac:dyDescent="0.2">
      <c r="B19" s="205">
        <f>WEEK1!$A$112</f>
        <v>0</v>
      </c>
      <c r="C19" s="80" t="str">
        <f>IF(WEEK1!B112="","",WEEK1!B112)</f>
        <v/>
      </c>
      <c r="D19" s="19">
        <f>IFERROR(IF(AND(E19-(((MAX(E$4:E$28))-10))&lt;=0,C19&lt;&gt;""),-(E19-(((MAX(E$4:E$28))-10))),0),"")</f>
        <v>0</v>
      </c>
      <c r="E19" s="19">
        <f>IF(G19&lt;&gt;"",G19-F19,0)</f>
        <v>0</v>
      </c>
      <c r="F19" s="19">
        <f>WEEK1!$D$115</f>
        <v>0</v>
      </c>
      <c r="G19" s="19">
        <f>WEEK14!$L$117</f>
        <v>0</v>
      </c>
      <c r="H19" s="205">
        <f>WEEK14!$L$116</f>
        <v>0</v>
      </c>
    </row>
    <row r="20" spans="2:9" s="5" customFormat="1" ht="21" customHeight="1" x14ac:dyDescent="0.2">
      <c r="B20" s="205">
        <f>WEEK1!$A$119</f>
        <v>0</v>
      </c>
      <c r="C20" s="80" t="str">
        <f>IF(WEEK1!B119="","",WEEK1!B119)</f>
        <v/>
      </c>
      <c r="D20" s="19">
        <f>IFERROR(IF(AND(E20-(((MAX(E$4:E$28))-10))&lt;=0,C20&lt;&gt;""),-(E20-(((MAX(E$4:E$28))-10))),0),"")</f>
        <v>0</v>
      </c>
      <c r="E20" s="19">
        <f>IF(G20&lt;&gt;"",G20-F20,0)</f>
        <v>0</v>
      </c>
      <c r="F20" s="19">
        <f>WEEK1!$D$122</f>
        <v>0</v>
      </c>
      <c r="G20" s="19">
        <f>WEEK14!$L$124</f>
        <v>0</v>
      </c>
      <c r="H20" s="205">
        <f>WEEK14!$L$123</f>
        <v>0</v>
      </c>
    </row>
    <row r="21" spans="2:9" s="5" customFormat="1" ht="21" customHeight="1" x14ac:dyDescent="0.2">
      <c r="B21" s="205">
        <f>WEEK1!$A$126</f>
        <v>0</v>
      </c>
      <c r="C21" s="80" t="str">
        <f>IF(WEEK1!B126="","",WEEK1!B126)</f>
        <v/>
      </c>
      <c r="D21" s="19">
        <f>IFERROR(IF(AND(E21-(((MAX(E$4:E$28))-10))&lt;=0,C21&lt;&gt;""),-(E21-(((MAX(E$4:E$28))-10))),0),"")</f>
        <v>0</v>
      </c>
      <c r="E21" s="19">
        <f>IF(G21&lt;&gt;"",G21-F21,0)</f>
        <v>0</v>
      </c>
      <c r="F21" s="19">
        <f>WEEK1!$D$129</f>
        <v>0</v>
      </c>
      <c r="G21" s="19">
        <f>WEEK14!$L$131</f>
        <v>0</v>
      </c>
      <c r="H21" s="205">
        <f>WEEK14!$L$130</f>
        <v>0</v>
      </c>
    </row>
    <row r="22" spans="2:9" s="5" customFormat="1" ht="21" customHeight="1" x14ac:dyDescent="0.2">
      <c r="B22" s="205">
        <f>WEEK1!$A$133</f>
        <v>0</v>
      </c>
      <c r="C22" s="80" t="str">
        <f>IF(WEEK1!B133="","",WEEK1!B133)</f>
        <v/>
      </c>
      <c r="D22" s="19">
        <f>IFERROR(IF(AND(E22-(((MAX(E$4:E$28))-10))&lt;=0,C22&lt;&gt;""),-(E22-(((MAX(E$4:E$28))-10))),0),"")</f>
        <v>0</v>
      </c>
      <c r="E22" s="19">
        <f>IF(G22&lt;&gt;"",G22-F22,0)</f>
        <v>0</v>
      </c>
      <c r="F22" s="19">
        <f>WEEK1!$D$136</f>
        <v>0</v>
      </c>
      <c r="G22" s="19">
        <f>WEEK14!$L$138</f>
        <v>0</v>
      </c>
      <c r="H22" s="205">
        <f>WEEK14!$L$137</f>
        <v>0</v>
      </c>
    </row>
    <row r="23" spans="2:9" s="5" customFormat="1" ht="21" customHeight="1" x14ac:dyDescent="0.2">
      <c r="B23" s="205">
        <f>WEEK1!$A$140</f>
        <v>0</v>
      </c>
      <c r="C23" s="80" t="str">
        <f>IF(WEEK1!B140="","",WEEK1!B140)</f>
        <v/>
      </c>
      <c r="D23" s="19">
        <f>IFERROR(IF(AND(E23-(((MAX(E$4:E$28))-10))&lt;=0,C23&lt;&gt;""),-(E23-(((MAX(E$4:E$28))-10))),0),"")</f>
        <v>0</v>
      </c>
      <c r="E23" s="19">
        <f>IF(G23&lt;&gt;"",G23-F23,0)</f>
        <v>0</v>
      </c>
      <c r="F23" s="19">
        <f>WEEK1!$D$143</f>
        <v>0</v>
      </c>
      <c r="G23" s="19">
        <f>WEEK14!$L$145</f>
        <v>0</v>
      </c>
      <c r="H23" s="205">
        <f>WEEK14!$L$144</f>
        <v>0</v>
      </c>
    </row>
    <row r="24" spans="2:9" ht="21" customHeight="1" x14ac:dyDescent="0.2">
      <c r="B24" s="205">
        <f>WEEK1!$A$147</f>
        <v>0</v>
      </c>
      <c r="C24" s="80" t="str">
        <f>IF(WEEK1!B147="","",WEEK1!B147)</f>
        <v/>
      </c>
      <c r="D24" s="19">
        <f>IFERROR(IF(AND(E24-(((MAX(E$4:E$28))-10))&lt;=0,C24&lt;&gt;""),-(E24-(((MAX(E$4:E$28))-10))),0),"")</f>
        <v>0</v>
      </c>
      <c r="E24" s="19">
        <f>IF(G24&lt;&gt;"",G24-F24,0)</f>
        <v>0</v>
      </c>
      <c r="F24" s="19">
        <f>WEEK1!$D$150</f>
        <v>0</v>
      </c>
      <c r="G24" s="19">
        <f>WEEK14!$L$152</f>
        <v>0</v>
      </c>
      <c r="H24" s="205">
        <f>WEEK14!$L$151</f>
        <v>0</v>
      </c>
      <c r="I24" s="5"/>
    </row>
    <row r="25" spans="2:9" ht="21" customHeight="1" x14ac:dyDescent="0.2">
      <c r="B25" s="205">
        <f>WEEK1!$A$154</f>
        <v>0</v>
      </c>
      <c r="C25" s="80" t="str">
        <f>IF(WEEK1!B154="","",WEEK1!B154)</f>
        <v/>
      </c>
      <c r="D25" s="19">
        <f>IFERROR(IF(AND(E25-(((MAX(E$4:E$28))-10))&lt;=0,C25&lt;&gt;""),-(E25-(((MAX(E$4:E$28))-10))),0),"")</f>
        <v>0</v>
      </c>
      <c r="E25" s="19">
        <f>IF(G25&lt;&gt;"",G25-F25,0)</f>
        <v>0</v>
      </c>
      <c r="F25" s="19">
        <f>WEEK1!$D$157</f>
        <v>0</v>
      </c>
      <c r="G25" s="19">
        <f>WEEK14!$L$159</f>
        <v>0</v>
      </c>
      <c r="H25" s="205">
        <f>WEEK14!$L$158</f>
        <v>0</v>
      </c>
      <c r="I25" s="5"/>
    </row>
    <row r="26" spans="2:9" ht="21" customHeight="1" x14ac:dyDescent="0.2">
      <c r="B26" s="205">
        <f>WEEK1!$A$161</f>
        <v>0</v>
      </c>
      <c r="C26" s="80" t="str">
        <f>IF(WEEK1!B161="","",WEEK1!B161)</f>
        <v/>
      </c>
      <c r="D26" s="19">
        <f>IFERROR(IF(AND(E26-(((MAX(E$4:E$28))-10))&lt;=0,C26&lt;&gt;""),-(E26-(((MAX(E$4:E$28))-10))),0),"")</f>
        <v>0</v>
      </c>
      <c r="E26" s="19">
        <f>IF(G26&lt;&gt;"",G26-F26,0)</f>
        <v>0</v>
      </c>
      <c r="F26" s="19">
        <f>WEEK1!$D$164</f>
        <v>0</v>
      </c>
      <c r="G26" s="19">
        <f>WEEK14!$L$166</f>
        <v>0</v>
      </c>
      <c r="H26" s="205">
        <f>WEEK14!$L$165</f>
        <v>0</v>
      </c>
      <c r="I26" s="5"/>
    </row>
    <row r="27" spans="2:9" ht="21" customHeight="1" x14ac:dyDescent="0.2">
      <c r="B27" s="205">
        <f>WEEK1!$A$168</f>
        <v>0</v>
      </c>
      <c r="C27" s="80" t="str">
        <f>IF(WEEK1!B168="","",WEEK1!B168)</f>
        <v/>
      </c>
      <c r="D27" s="19">
        <f>IFERROR(IF(AND(E27-(((MAX(E$4:E$28))-10))&lt;=0,C27&lt;&gt;""),-(E27-(((MAX(E$4:E$28))-10))),0),"")</f>
        <v>0</v>
      </c>
      <c r="E27" s="19">
        <f>IF(G27&lt;&gt;"",G27-F27,0)</f>
        <v>0</v>
      </c>
      <c r="F27" s="19">
        <f>WEEK1!$D$171</f>
        <v>0</v>
      </c>
      <c r="G27" s="19">
        <f>WEEK14!$L$173</f>
        <v>0</v>
      </c>
      <c r="H27" s="205">
        <f>WEEK14!$L$172</f>
        <v>0</v>
      </c>
      <c r="I27" s="5"/>
    </row>
    <row r="28" spans="2:9" ht="21" customHeight="1" x14ac:dyDescent="0.2">
      <c r="B28" s="205">
        <f>WEEK1!$A$175</f>
        <v>0</v>
      </c>
      <c r="C28" s="99" t="str">
        <f>IF(WEEK1!B175="","",WEEK1!B175)</f>
        <v/>
      </c>
      <c r="D28" s="19">
        <f>IFERROR(IF(AND(E28-(((MAX(E$4:E$28))-10))&lt;=0,C28&lt;&gt;""),-(E28-(((MAX(E$4:E$28))-10))),0),"")</f>
        <v>0</v>
      </c>
      <c r="E28" s="19">
        <f>IF(G28&lt;&gt;"",G28-F28,0)</f>
        <v>0</v>
      </c>
      <c r="F28" s="19">
        <f>WEEK1!$D$178</f>
        <v>0</v>
      </c>
      <c r="G28" s="19">
        <f>WEEK14!$L$180</f>
        <v>0</v>
      </c>
      <c r="H28" s="205">
        <f>WEEK14!$L$179</f>
        <v>0</v>
      </c>
      <c r="I28" s="5"/>
    </row>
  </sheetData>
  <sheetProtection algorithmName="SHA-512" hashValue="eKgA5xr+4uxiQXipPhZKDvFCRr39W4Fs7xQQXX6FFaKJb3mV+M8nU+NEYOb2iBGbeyjiVZjRc+c6lq+kgTZzRg==" saltValue="aKqCnCAanbvKc/KmSwzJiw==" spinCount="100000" sheet="1" objects="1" scenarios="1" selectLockedCells="1" selectUnlockedCells="1"/>
  <sortState xmlns:xlrd2="http://schemas.microsoft.com/office/spreadsheetml/2017/richdata2" ref="B4:H28">
    <sortCondition descending="1" ref="D4:D28"/>
    <sortCondition descending="1" ref="E4:E28"/>
  </sortState>
  <mergeCells count="2">
    <mergeCell ref="B1:H1"/>
    <mergeCell ref="B2:H2"/>
  </mergeCells>
  <conditionalFormatting sqref="D8">
    <cfRule type="cellIs" dxfId="5" priority="7" operator="equal">
      <formula>0</formula>
    </cfRule>
  </conditionalFormatting>
  <conditionalFormatting sqref="D4:D7">
    <cfRule type="cellIs" dxfId="4" priority="6" operator="equal">
      <formula>0</formula>
    </cfRule>
  </conditionalFormatting>
  <conditionalFormatting sqref="D9:F28">
    <cfRule type="cellIs" dxfId="3" priority="5" operator="equal">
      <formula>0</formula>
    </cfRule>
  </conditionalFormatting>
  <conditionalFormatting sqref="E4:F8">
    <cfRule type="cellIs" dxfId="2" priority="4" operator="equal">
      <formula>0</formula>
    </cfRule>
  </conditionalFormatting>
  <conditionalFormatting sqref="G4:H28">
    <cfRule type="cellIs" dxfId="1" priority="2" operator="equal">
      <formula>0</formula>
    </cfRule>
  </conditionalFormatting>
  <conditionalFormatting sqref="B4:B28">
    <cfRule type="cellIs" dxfId="0" priority="1" operator="equal">
      <formula>0</formula>
    </cfRule>
  </conditionalFormatting>
  <pageMargins left="0.34" right="0.25" top="0.75" bottom="0.75" header="0.3" footer="0.3"/>
  <pageSetup scale="86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19457" r:id="rId4" name="cbSort">
          <controlPr locked="0" defaultSize="0" autoLine="0" r:id="rId5">
            <anchor moveWithCells="1">
              <from>
                <xdr:col>8</xdr:col>
                <xdr:colOff>55659</xdr:colOff>
                <xdr:row>2</xdr:row>
                <xdr:rowOff>103367</xdr:rowOff>
              </from>
              <to>
                <xdr:col>8</xdr:col>
                <xdr:colOff>596348</xdr:colOff>
                <xdr:row>2</xdr:row>
                <xdr:rowOff>357809</xdr:rowOff>
              </to>
            </anchor>
          </controlPr>
        </control>
      </mc:Choice>
      <mc:Fallback>
        <control shapeId="19457" r:id="rId4" name="cbSor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AE76A6E188541BECEE4402EC4850A" ma:contentTypeVersion="1" ma:contentTypeDescription="Create a new document." ma:contentTypeScope="" ma:versionID="0d71be56b0a2facf22fb735632783422">
  <xsd:schema xmlns:xsd="http://www.w3.org/2001/XMLSchema" xmlns:xs="http://www.w3.org/2001/XMLSchema" xmlns:p="http://schemas.microsoft.com/office/2006/metadata/properties" xmlns:ns2="e28a3d06-7624-4d64-a157-fa00481c448e" targetNamespace="http://schemas.microsoft.com/office/2006/metadata/properties" ma:root="true" ma:fieldsID="ffca4e708e6c65e7a1905fbb26768142" ns2:_="">
    <xsd:import namespace="e28a3d06-7624-4d64-a157-fa00481c448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3d06-7624-4d64-a157-fa00481c44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DAC17-7C2A-49B5-BF87-49A55CAC16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AE76F-2D1B-4575-8CC6-7F7D57FCA5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28a3d06-7624-4d64-a157-fa00481c448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E686BD-6C6C-4DFE-B162-B4F2DAF9D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a3d06-7624-4d64-a157-fa00481c4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Instructions</vt:lpstr>
      <vt:lpstr>March 2019 SOP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BALANCE SHEET</vt:lpstr>
      <vt:lpstr>'BALANCE SHEET'!A</vt:lpstr>
      <vt:lpstr>'BALANCE SHEET'!A1D1</vt:lpstr>
      <vt:lpstr>Colors</vt:lpstr>
      <vt:lpstr>colors2</vt:lpstr>
      <vt:lpstr>Colorsfill</vt:lpstr>
      <vt:lpstr>list</vt:lpstr>
      <vt:lpstr>list2</vt:lpstr>
      <vt:lpstr>WEEK1!Print_Titles</vt:lpstr>
      <vt:lpstr>WEEK10!Print_Titles</vt:lpstr>
      <vt:lpstr>WEEK11!Print_Titles</vt:lpstr>
      <vt:lpstr>WEEK12!Print_Titles</vt:lpstr>
      <vt:lpstr>WEEK13!Print_Titles</vt:lpstr>
      <vt:lpstr>WEEK14!Print_Titles</vt:lpstr>
      <vt:lpstr>WEEK2!Print_Titles</vt:lpstr>
      <vt:lpstr>WEEK3!Print_Titles</vt:lpstr>
      <vt:lpstr>WEEK4!Print_Titles</vt:lpstr>
      <vt:lpstr>WEEK5!Print_Titles</vt:lpstr>
      <vt:lpstr>WEEK6!Print_Titles</vt:lpstr>
      <vt:lpstr>WEEK7!Print_Titles</vt:lpstr>
      <vt:lpstr>WEEK8!Print_Titles</vt:lpstr>
      <vt:lpstr>WEEK9!Print_Titles</vt:lpstr>
      <vt:lpstr>Quarters</vt:lpstr>
      <vt:lpstr>Years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OTDL Worksheet July 2014 V 2</dc:title>
  <dc:subject>overtime desired list tracking</dc:subject>
  <dc:creator>Allan W Rowe;Garth Goodenow;Keven Plite;David Teusink</dc:creator>
  <dc:description>This file tracks (by category and totals) the overtime achieved by carriers within a calendar quarter.</dc:description>
  <cp:lastModifiedBy>Big Did</cp:lastModifiedBy>
  <cp:revision>2</cp:revision>
  <cp:lastPrinted>2014-08-13T17:59:57Z</cp:lastPrinted>
  <dcterms:created xsi:type="dcterms:W3CDTF">1998-04-06T11:18:07Z</dcterms:created>
  <dcterms:modified xsi:type="dcterms:W3CDTF">2019-03-31T01:22:05Z</dcterms:modified>
  <cp:version>3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0x010100E22AE76A6E188541BECEE4402EC4850A</vt:lpwstr>
  </property>
</Properties>
</file>